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1 (2)" sheetId="1" r:id="rId1"/>
    <sheet name="1" sheetId="2" r:id="rId2"/>
  </sheets>
  <definedNames>
    <definedName name="_xlnm.Print_Area" localSheetId="0">'1 (2)'!$A$1:$L$45</definedName>
  </definedNames>
  <calcPr fullCalcOnLoad="1"/>
</workbook>
</file>

<file path=xl/sharedStrings.xml><?xml version="1.0" encoding="utf-8"?>
<sst xmlns="http://schemas.openxmlformats.org/spreadsheetml/2006/main" count="89" uniqueCount="45">
  <si>
    <t>Société Centrale Canine</t>
  </si>
  <si>
    <t>Conducteur :</t>
  </si>
  <si>
    <t>Code postal :</t>
  </si>
  <si>
    <t>Ville :</t>
  </si>
  <si>
    <t>Date :</t>
  </si>
  <si>
    <t>Rappel :</t>
  </si>
  <si>
    <t>Rapport :</t>
  </si>
  <si>
    <t>Club
organisateur</t>
  </si>
  <si>
    <t>Voix</t>
  </si>
  <si>
    <t>Sifflet</t>
  </si>
  <si>
    <t>EXERCICES</t>
  </si>
  <si>
    <t>Note</t>
  </si>
  <si>
    <t>OBSERVATIONS</t>
  </si>
  <si>
    <t>TOTAL</t>
  </si>
  <si>
    <t>ALLURE GENERALE</t>
  </si>
  <si>
    <t>TOTAL DES POINTS</t>
  </si>
  <si>
    <t>Société
Organisatrice</t>
  </si>
  <si>
    <t>Suite en laisse</t>
  </si>
  <si>
    <t>Refus d'appâts</t>
  </si>
  <si>
    <t>Pénalités à
déduire</t>
  </si>
  <si>
    <t>Points 
obtenus</t>
  </si>
  <si>
    <t>Minute d'absence
(chien couché)</t>
  </si>
  <si>
    <t>Suite sans laisse
(chien muselée)</t>
  </si>
  <si>
    <t>Défense du conducteur
(2 coups de feu)</t>
  </si>
  <si>
    <t>ATTAQUE DE FACE
(30m invariablement)</t>
  </si>
  <si>
    <t>PROPOSE</t>
  </si>
  <si>
    <t>AJOURNE</t>
  </si>
  <si>
    <t>NOM DE L'HA</t>
  </si>
  <si>
    <t xml:space="preserve">NOM DU JUGE                                          Signature   </t>
  </si>
  <si>
    <t>Maxi</t>
  </si>
  <si>
    <t>N° CT :</t>
  </si>
  <si>
    <t>Nom du chien :</t>
  </si>
  <si>
    <t>Chien vérifié complet</t>
  </si>
  <si>
    <t>Tatouage vérifié</t>
  </si>
  <si>
    <t>Puce électronique vérifiée</t>
  </si>
  <si>
    <t>Garde au ferme</t>
  </si>
  <si>
    <t>Lieu :</t>
  </si>
  <si>
    <t>Signature</t>
  </si>
  <si>
    <t>NIVEAU</t>
  </si>
  <si>
    <t>Brevet National Ring</t>
  </si>
  <si>
    <t>Rappel au pied</t>
  </si>
  <si>
    <t>Dentitions :</t>
  </si>
  <si>
    <t>RAS</t>
  </si>
  <si>
    <t>copryright2009gbillat2@wanadoo,fr</t>
  </si>
  <si>
    <t>American Ring Federation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</si>
</sst>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dd/mm/yy;@"/>
    <numFmt numFmtId="174" formatCode="00000"/>
    <numFmt numFmtId="175" formatCode="0.00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4"/>
      <name val="Baskerville Old Face"/>
      <family val="1"/>
    </font>
    <font>
      <b/>
      <sz val="14"/>
      <name val="Arial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4" xfId="0" applyFont="1" applyBorder="1" applyAlignment="1" applyProtection="1">
      <alignment horizontal="center" vertical="center" wrapText="1"/>
      <protection locked="0"/>
    </xf>
    <xf numFmtId="174" fontId="1" fillId="0" borderId="10" xfId="0" applyNumberFormat="1" applyFont="1" applyBorder="1" applyAlignment="1" applyProtection="1">
      <alignment/>
      <protection locked="0"/>
    </xf>
    <xf numFmtId="0" fontId="0" fillId="36" borderId="19" xfId="0" applyFont="1" applyFill="1" applyBorder="1" applyAlignment="1" applyProtection="1">
      <alignment vertical="center"/>
      <protection locked="0"/>
    </xf>
    <xf numFmtId="0" fontId="0" fillId="36" borderId="2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/>
    </xf>
    <xf numFmtId="0" fontId="0" fillId="38" borderId="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0" fillId="33" borderId="28" xfId="0" applyFill="1" applyBorder="1" applyAlignment="1">
      <alignment/>
    </xf>
    <xf numFmtId="2" fontId="8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12" fillId="0" borderId="0" xfId="52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1" fillId="39" borderId="14" xfId="0" applyFont="1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9" borderId="14" xfId="0" applyFill="1" applyBorder="1" applyAlignment="1" applyProtection="1">
      <alignment horizontal="left"/>
      <protection locked="0"/>
    </xf>
    <xf numFmtId="0" fontId="0" fillId="39" borderId="19" xfId="0" applyFill="1" applyBorder="1" applyAlignment="1" applyProtection="1">
      <alignment horizontal="left"/>
      <protection locked="0"/>
    </xf>
    <xf numFmtId="0" fontId="0" fillId="39" borderId="20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39" borderId="14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1" fillId="36" borderId="14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" fillId="36" borderId="20" xfId="0" applyFont="1" applyFill="1" applyBorder="1" applyAlignment="1">
      <alignment vertical="center"/>
    </xf>
    <xf numFmtId="0" fontId="1" fillId="40" borderId="14" xfId="0" applyFont="1" applyFill="1" applyBorder="1" applyAlignment="1">
      <alignment vertical="center" wrapText="1"/>
    </xf>
    <xf numFmtId="0" fontId="1" fillId="40" borderId="20" xfId="0" applyFont="1" applyFill="1" applyBorder="1" applyAlignment="1">
      <alignment vertical="center"/>
    </xf>
    <xf numFmtId="0" fontId="1" fillId="36" borderId="14" xfId="0" applyFont="1" applyFill="1" applyBorder="1" applyAlignment="1">
      <alignment vertical="center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" fillId="39" borderId="14" xfId="0" applyFont="1" applyFill="1" applyBorder="1" applyAlignment="1">
      <alignment vertical="center"/>
    </xf>
    <xf numFmtId="0" fontId="1" fillId="39" borderId="19" xfId="0" applyFont="1" applyFill="1" applyBorder="1" applyAlignment="1">
      <alignment vertical="center"/>
    </xf>
    <xf numFmtId="0" fontId="1" fillId="39" borderId="20" xfId="0" applyFont="1" applyFill="1" applyBorder="1" applyAlignment="1">
      <alignment vertical="center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1" fillId="0" borderId="37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0" fontId="2" fillId="34" borderId="29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73" fontId="0" fillId="0" borderId="29" xfId="0" applyNumberFormat="1" applyBorder="1" applyAlignment="1" applyProtection="1">
      <alignment horizontal="center"/>
      <protection locked="0"/>
    </xf>
    <xf numFmtId="173" fontId="0" fillId="0" borderId="28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2</xdr:row>
      <xdr:rowOff>0</xdr:rowOff>
    </xdr:to>
    <xdr:pic>
      <xdr:nvPicPr>
        <xdr:cNvPr id="1" name="Picture 4" descr="ar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pryright2009gbillat2@wanadoo,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6"/>
  <sheetViews>
    <sheetView tabSelected="1" zoomScalePageLayoutView="0" workbookViewId="0" topLeftCell="A1">
      <selection activeCell="B1" sqref="B1:F1"/>
    </sheetView>
  </sheetViews>
  <sheetFormatPr defaultColWidth="11.421875" defaultRowHeight="12.75"/>
  <cols>
    <col min="1" max="1" width="18.00390625" style="0" customWidth="1"/>
    <col min="2" max="2" width="6.28125" style="0" customWidth="1"/>
    <col min="3" max="3" width="9.7109375" style="0" customWidth="1"/>
    <col min="4" max="4" width="6.421875" style="0" customWidth="1"/>
    <col min="5" max="5" width="4.8515625" style="0" customWidth="1"/>
    <col min="6" max="6" width="3.00390625" style="0" customWidth="1"/>
    <col min="7" max="7" width="10.140625" style="0" customWidth="1"/>
    <col min="8" max="8" width="4.8515625" style="0" customWidth="1"/>
    <col min="9" max="9" width="6.421875" style="0" customWidth="1"/>
    <col min="10" max="10" width="12.00390625" style="0" customWidth="1"/>
    <col min="11" max="11" width="23.8515625" style="0" customWidth="1"/>
    <col min="12" max="12" width="1.8515625" style="0" customWidth="1"/>
  </cols>
  <sheetData>
    <row r="1" spans="1:12" ht="47.25" customHeight="1">
      <c r="A1" s="175"/>
      <c r="B1" s="177" t="s">
        <v>44</v>
      </c>
      <c r="C1" s="178"/>
      <c r="D1" s="178"/>
      <c r="E1" s="178"/>
      <c r="F1" s="179"/>
      <c r="G1" s="5" t="s">
        <v>16</v>
      </c>
      <c r="H1" s="180"/>
      <c r="I1" s="181"/>
      <c r="J1" s="6" t="s">
        <v>7</v>
      </c>
      <c r="K1" s="182"/>
      <c r="L1" s="183"/>
    </row>
    <row r="2" spans="1:12" ht="24.75" customHeight="1">
      <c r="A2" s="176"/>
      <c r="B2" s="184" t="s">
        <v>39</v>
      </c>
      <c r="C2" s="185"/>
      <c r="D2" s="185"/>
      <c r="E2" s="185"/>
      <c r="F2" s="186"/>
      <c r="G2" s="2" t="s">
        <v>4</v>
      </c>
      <c r="H2" s="187"/>
      <c r="I2" s="188"/>
      <c r="J2" s="189"/>
      <c r="K2" s="64"/>
      <c r="L2" s="190"/>
    </row>
    <row r="3" spans="1:24" ht="13.5" customHeight="1">
      <c r="A3" s="3" t="s">
        <v>31</v>
      </c>
      <c r="B3" s="165"/>
      <c r="C3" s="167"/>
      <c r="D3" s="167"/>
      <c r="E3" s="167"/>
      <c r="F3" s="168"/>
      <c r="G3" s="34" t="s">
        <v>36</v>
      </c>
      <c r="H3" s="189"/>
      <c r="I3" s="65"/>
      <c r="J3" s="66"/>
      <c r="K3" s="191"/>
      <c r="L3" s="192"/>
      <c r="X3" t="s">
        <v>8</v>
      </c>
    </row>
    <row r="4" spans="1:24" ht="13.5" customHeight="1">
      <c r="A4" s="3" t="s">
        <v>1</v>
      </c>
      <c r="B4" s="165"/>
      <c r="C4" s="167"/>
      <c r="D4" s="167"/>
      <c r="E4" s="167"/>
      <c r="F4" s="168"/>
      <c r="G4" s="58" t="s">
        <v>5</v>
      </c>
      <c r="H4" s="165"/>
      <c r="I4" s="166"/>
      <c r="J4" s="67"/>
      <c r="K4" s="191"/>
      <c r="L4" s="192"/>
      <c r="X4" t="s">
        <v>9</v>
      </c>
    </row>
    <row r="5" spans="1:12" ht="13.5" customHeight="1">
      <c r="A5" s="3"/>
      <c r="B5" s="165"/>
      <c r="C5" s="167"/>
      <c r="D5" s="167"/>
      <c r="E5" s="167"/>
      <c r="F5" s="168"/>
      <c r="G5" s="2" t="s">
        <v>6</v>
      </c>
      <c r="H5" s="169"/>
      <c r="I5" s="170"/>
      <c r="J5" s="66"/>
      <c r="K5" s="191"/>
      <c r="L5" s="192"/>
    </row>
    <row r="6" spans="1:12" ht="13.5" customHeight="1">
      <c r="A6" s="3" t="s">
        <v>2</v>
      </c>
      <c r="B6" s="31"/>
      <c r="C6" s="3" t="s">
        <v>3</v>
      </c>
      <c r="D6" s="165"/>
      <c r="E6" s="167"/>
      <c r="F6" s="168"/>
      <c r="G6" s="2" t="s">
        <v>30</v>
      </c>
      <c r="H6" s="171"/>
      <c r="I6" s="172"/>
      <c r="J6" s="193"/>
      <c r="K6" s="194"/>
      <c r="L6" s="195"/>
    </row>
    <row r="7" spans="1:12" ht="27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4" ht="25.5">
      <c r="A8" s="12" t="s">
        <v>10</v>
      </c>
      <c r="B8" s="22" t="s">
        <v>29</v>
      </c>
      <c r="C8" s="22" t="s">
        <v>11</v>
      </c>
      <c r="D8" s="173" t="s">
        <v>12</v>
      </c>
      <c r="E8" s="174"/>
      <c r="F8" s="174"/>
      <c r="G8" s="174"/>
      <c r="H8" s="174"/>
      <c r="I8" s="174"/>
      <c r="J8" s="174"/>
      <c r="K8" s="174"/>
      <c r="L8" s="166"/>
      <c r="M8" s="1" t="s">
        <v>19</v>
      </c>
      <c r="N8" s="1" t="s">
        <v>20</v>
      </c>
    </row>
    <row r="9" spans="1:14" ht="19.5" customHeight="1">
      <c r="A9" s="143" t="s">
        <v>17</v>
      </c>
      <c r="B9" s="124">
        <v>4</v>
      </c>
      <c r="C9" s="124">
        <f>N10-M10</f>
        <v>4</v>
      </c>
      <c r="D9" s="144"/>
      <c r="E9" s="145"/>
      <c r="F9" s="145"/>
      <c r="G9" s="145"/>
      <c r="H9" s="145"/>
      <c r="I9" s="145"/>
      <c r="J9" s="145"/>
      <c r="K9" s="145"/>
      <c r="L9" s="146"/>
      <c r="M9" s="17"/>
      <c r="N9" s="8"/>
    </row>
    <row r="10" spans="1:14" ht="19.5" customHeight="1">
      <c r="A10" s="122"/>
      <c r="B10" s="125"/>
      <c r="C10" s="125"/>
      <c r="D10" s="147"/>
      <c r="E10" s="148"/>
      <c r="F10" s="148"/>
      <c r="G10" s="148"/>
      <c r="H10" s="148"/>
      <c r="I10" s="148"/>
      <c r="J10" s="148"/>
      <c r="K10" s="148"/>
      <c r="L10" s="149"/>
      <c r="M10" s="50"/>
      <c r="N10" s="25">
        <v>4</v>
      </c>
    </row>
    <row r="11" spans="1:14" ht="25.5" customHeight="1">
      <c r="A11" s="123"/>
      <c r="B11" s="126"/>
      <c r="C11" s="126"/>
      <c r="D11" s="150"/>
      <c r="E11" s="151"/>
      <c r="F11" s="151"/>
      <c r="G11" s="151"/>
      <c r="H11" s="151"/>
      <c r="I11" s="151"/>
      <c r="J11" s="151"/>
      <c r="K11" s="151"/>
      <c r="L11" s="152"/>
      <c r="M11" s="17"/>
      <c r="N11" s="8"/>
    </row>
    <row r="12" spans="1:14" ht="19.5" customHeight="1">
      <c r="A12" s="153" t="s">
        <v>18</v>
      </c>
      <c r="B12" s="124">
        <v>10</v>
      </c>
      <c r="C12" s="124">
        <f>N13-M13</f>
        <v>10</v>
      </c>
      <c r="D12" s="156"/>
      <c r="E12" s="157"/>
      <c r="F12" s="157"/>
      <c r="G12" s="157"/>
      <c r="H12" s="157"/>
      <c r="I12" s="157"/>
      <c r="J12" s="157"/>
      <c r="K12" s="157"/>
      <c r="L12" s="158"/>
      <c r="M12" s="17"/>
      <c r="N12" s="8"/>
    </row>
    <row r="13" spans="1:14" ht="19.5" customHeight="1">
      <c r="A13" s="154"/>
      <c r="B13" s="125"/>
      <c r="C13" s="125"/>
      <c r="D13" s="159"/>
      <c r="E13" s="160"/>
      <c r="F13" s="160"/>
      <c r="G13" s="160"/>
      <c r="H13" s="160"/>
      <c r="I13" s="160"/>
      <c r="J13" s="160"/>
      <c r="K13" s="160"/>
      <c r="L13" s="161"/>
      <c r="M13" s="51"/>
      <c r="N13" s="26">
        <v>10</v>
      </c>
    </row>
    <row r="14" spans="1:14" ht="19.5" customHeight="1">
      <c r="A14" s="154"/>
      <c r="B14" s="125"/>
      <c r="C14" s="125"/>
      <c r="D14" s="159"/>
      <c r="E14" s="160"/>
      <c r="F14" s="160"/>
      <c r="G14" s="160"/>
      <c r="H14" s="160"/>
      <c r="I14" s="160"/>
      <c r="J14" s="160"/>
      <c r="K14" s="160"/>
      <c r="L14" s="161"/>
      <c r="M14" s="17"/>
      <c r="N14" s="8"/>
    </row>
    <row r="15" spans="1:14" ht="19.5" customHeight="1">
      <c r="A15" s="154"/>
      <c r="B15" s="125"/>
      <c r="C15" s="125"/>
      <c r="D15" s="159"/>
      <c r="E15" s="160"/>
      <c r="F15" s="160"/>
      <c r="G15" s="160"/>
      <c r="H15" s="160"/>
      <c r="I15" s="160"/>
      <c r="J15" s="160"/>
      <c r="K15" s="160"/>
      <c r="L15" s="161"/>
      <c r="M15" s="17"/>
      <c r="N15" s="8"/>
    </row>
    <row r="16" spans="1:14" ht="19.5" customHeight="1">
      <c r="A16" s="155"/>
      <c r="B16" s="126"/>
      <c r="C16" s="126"/>
      <c r="D16" s="162"/>
      <c r="E16" s="163"/>
      <c r="F16" s="163"/>
      <c r="G16" s="163"/>
      <c r="H16" s="163"/>
      <c r="I16" s="163"/>
      <c r="J16" s="163"/>
      <c r="K16" s="163"/>
      <c r="L16" s="164"/>
      <c r="M16" s="17"/>
      <c r="N16" s="8"/>
    </row>
    <row r="17" spans="1:14" ht="19.5" customHeight="1">
      <c r="A17" s="135" t="s">
        <v>22</v>
      </c>
      <c r="B17" s="124">
        <v>8</v>
      </c>
      <c r="C17" s="124">
        <f>N17-M17</f>
        <v>8</v>
      </c>
      <c r="D17" s="92"/>
      <c r="E17" s="127"/>
      <c r="F17" s="127"/>
      <c r="G17" s="127"/>
      <c r="H17" s="127"/>
      <c r="I17" s="127"/>
      <c r="J17" s="127"/>
      <c r="K17" s="127"/>
      <c r="L17" s="128"/>
      <c r="M17" s="52"/>
      <c r="N17" s="25">
        <v>8</v>
      </c>
    </row>
    <row r="18" spans="1:14" ht="50.25" customHeight="1">
      <c r="A18" s="140"/>
      <c r="B18" s="126"/>
      <c r="C18" s="126"/>
      <c r="D18" s="132"/>
      <c r="E18" s="133"/>
      <c r="F18" s="133"/>
      <c r="G18" s="133"/>
      <c r="H18" s="133"/>
      <c r="I18" s="133"/>
      <c r="J18" s="133"/>
      <c r="K18" s="133"/>
      <c r="L18" s="134"/>
      <c r="M18" s="17"/>
      <c r="N18" s="8"/>
    </row>
    <row r="19" spans="1:14" ht="19.5" customHeight="1">
      <c r="A19" s="141" t="s">
        <v>21</v>
      </c>
      <c r="B19" s="137">
        <v>10</v>
      </c>
      <c r="C19" s="137">
        <f>N19-M19</f>
        <v>10</v>
      </c>
      <c r="D19" s="92"/>
      <c r="E19" s="127"/>
      <c r="F19" s="127"/>
      <c r="G19" s="127"/>
      <c r="H19" s="127"/>
      <c r="I19" s="127"/>
      <c r="J19" s="127"/>
      <c r="K19" s="127"/>
      <c r="L19" s="128"/>
      <c r="M19" s="50"/>
      <c r="N19" s="29">
        <v>10</v>
      </c>
    </row>
    <row r="20" spans="1:14" ht="50.25" customHeight="1">
      <c r="A20" s="142"/>
      <c r="B20" s="139"/>
      <c r="C20" s="139"/>
      <c r="D20" s="132"/>
      <c r="E20" s="133"/>
      <c r="F20" s="133"/>
      <c r="G20" s="133"/>
      <c r="H20" s="133"/>
      <c r="I20" s="133"/>
      <c r="J20" s="133"/>
      <c r="K20" s="133"/>
      <c r="L20" s="134"/>
      <c r="M20" s="18"/>
      <c r="N20" s="28"/>
    </row>
    <row r="21" spans="1:14" ht="15" customHeight="1" thickBot="1">
      <c r="A21" s="121" t="s">
        <v>23</v>
      </c>
      <c r="B21" s="124">
        <v>30</v>
      </c>
      <c r="C21" s="124">
        <f>N21-M21</f>
        <v>30</v>
      </c>
      <c r="D21" s="92"/>
      <c r="E21" s="127"/>
      <c r="F21" s="127"/>
      <c r="G21" s="127"/>
      <c r="H21" s="127"/>
      <c r="I21" s="127"/>
      <c r="J21" s="127"/>
      <c r="K21" s="127"/>
      <c r="L21" s="128"/>
      <c r="M21" s="53"/>
      <c r="N21" s="27">
        <v>30</v>
      </c>
    </row>
    <row r="22" spans="1:14" ht="11.25" customHeight="1">
      <c r="A22" s="122"/>
      <c r="B22" s="125"/>
      <c r="C22" s="125"/>
      <c r="D22" s="129"/>
      <c r="E22" s="130"/>
      <c r="F22" s="130"/>
      <c r="G22" s="130"/>
      <c r="H22" s="130"/>
      <c r="I22" s="130"/>
      <c r="J22" s="130"/>
      <c r="K22" s="130"/>
      <c r="L22" s="131"/>
      <c r="M22" s="11"/>
      <c r="N22" s="11"/>
    </row>
    <row r="23" spans="1:15" ht="12" customHeight="1">
      <c r="A23" s="122"/>
      <c r="B23" s="125"/>
      <c r="C23" s="125"/>
      <c r="D23" s="129"/>
      <c r="E23" s="130"/>
      <c r="F23" s="130"/>
      <c r="G23" s="130"/>
      <c r="H23" s="130"/>
      <c r="I23" s="130"/>
      <c r="J23" s="130"/>
      <c r="K23" s="130"/>
      <c r="L23" s="131"/>
      <c r="M23" s="11"/>
      <c r="N23" s="11"/>
      <c r="O23" s="20"/>
    </row>
    <row r="24" spans="1:15" ht="23.25" customHeight="1">
      <c r="A24" s="122"/>
      <c r="B24" s="125"/>
      <c r="C24" s="125"/>
      <c r="D24" s="129"/>
      <c r="E24" s="130"/>
      <c r="F24" s="130"/>
      <c r="G24" s="130"/>
      <c r="H24" s="130"/>
      <c r="I24" s="130"/>
      <c r="J24" s="130"/>
      <c r="K24" s="130"/>
      <c r="L24" s="131"/>
      <c r="M24" s="11"/>
      <c r="N24" s="17"/>
      <c r="O24" s="20"/>
    </row>
    <row r="25" spans="1:15" ht="21.75" customHeight="1">
      <c r="A25" s="122"/>
      <c r="B25" s="125"/>
      <c r="C25" s="125"/>
      <c r="D25" s="129"/>
      <c r="E25" s="130"/>
      <c r="F25" s="130"/>
      <c r="G25" s="130"/>
      <c r="H25" s="130"/>
      <c r="I25" s="130"/>
      <c r="J25" s="130"/>
      <c r="K25" s="130"/>
      <c r="L25" s="131"/>
      <c r="M25" s="11"/>
      <c r="N25" s="17"/>
      <c r="O25" s="20"/>
    </row>
    <row r="26" spans="1:14" ht="19.5" customHeight="1">
      <c r="A26" s="122"/>
      <c r="B26" s="125"/>
      <c r="C26" s="125"/>
      <c r="D26" s="129"/>
      <c r="E26" s="130"/>
      <c r="F26" s="130"/>
      <c r="G26" s="130"/>
      <c r="H26" s="130"/>
      <c r="I26" s="130"/>
      <c r="J26" s="130"/>
      <c r="K26" s="130"/>
      <c r="L26" s="131"/>
      <c r="M26" s="11"/>
      <c r="N26" s="11"/>
    </row>
    <row r="27" spans="1:14" ht="3" customHeight="1">
      <c r="A27" s="122"/>
      <c r="B27" s="125"/>
      <c r="C27" s="125"/>
      <c r="D27" s="129"/>
      <c r="E27" s="130"/>
      <c r="F27" s="130"/>
      <c r="G27" s="130"/>
      <c r="H27" s="130"/>
      <c r="I27" s="130"/>
      <c r="J27" s="130"/>
      <c r="K27" s="130"/>
      <c r="L27" s="131"/>
      <c r="M27" s="11"/>
      <c r="N27" s="11"/>
    </row>
    <row r="28" spans="1:14" ht="19.5" customHeight="1" hidden="1">
      <c r="A28" s="123"/>
      <c r="B28" s="126"/>
      <c r="C28" s="126"/>
      <c r="D28" s="132"/>
      <c r="E28" s="133"/>
      <c r="F28" s="133"/>
      <c r="G28" s="133"/>
      <c r="H28" s="133"/>
      <c r="I28" s="133"/>
      <c r="J28" s="133"/>
      <c r="K28" s="133"/>
      <c r="L28" s="134"/>
      <c r="M28" s="17"/>
      <c r="N28" s="8"/>
    </row>
    <row r="29" spans="1:14" ht="15" customHeight="1">
      <c r="A29" s="135" t="s">
        <v>24</v>
      </c>
      <c r="B29" s="137">
        <v>30</v>
      </c>
      <c r="C29" s="137">
        <f>N29-M29</f>
        <v>30</v>
      </c>
      <c r="D29" s="92"/>
      <c r="E29" s="127"/>
      <c r="F29" s="127"/>
      <c r="G29" s="127"/>
      <c r="H29" s="127"/>
      <c r="I29" s="127"/>
      <c r="J29" s="127"/>
      <c r="K29" s="127"/>
      <c r="L29" s="128"/>
      <c r="M29" s="54"/>
      <c r="N29" s="21">
        <v>30</v>
      </c>
    </row>
    <row r="30" spans="1:24" ht="15.75" customHeight="1">
      <c r="A30" s="136"/>
      <c r="B30" s="138"/>
      <c r="C30" s="138"/>
      <c r="D30" s="129"/>
      <c r="E30" s="130"/>
      <c r="F30" s="130"/>
      <c r="G30" s="130"/>
      <c r="H30" s="130"/>
      <c r="I30" s="130"/>
      <c r="J30" s="130"/>
      <c r="K30" s="130"/>
      <c r="L30" s="131"/>
      <c r="M30" s="11"/>
      <c r="N30" s="11"/>
      <c r="X30" t="s">
        <v>40</v>
      </c>
    </row>
    <row r="31" spans="1:24" ht="14.25" customHeight="1">
      <c r="A31" s="136"/>
      <c r="B31" s="138"/>
      <c r="C31" s="138"/>
      <c r="D31" s="129"/>
      <c r="E31" s="130"/>
      <c r="F31" s="130"/>
      <c r="G31" s="130"/>
      <c r="H31" s="130"/>
      <c r="I31" s="130"/>
      <c r="J31" s="130"/>
      <c r="K31" s="130"/>
      <c r="L31" s="131"/>
      <c r="M31" s="11"/>
      <c r="N31" s="11"/>
      <c r="X31" t="s">
        <v>35</v>
      </c>
    </row>
    <row r="32" spans="1:14" ht="14.25" customHeight="1">
      <c r="A32" s="32" t="s">
        <v>40</v>
      </c>
      <c r="B32" s="138"/>
      <c r="C32" s="138"/>
      <c r="D32" s="129"/>
      <c r="E32" s="130"/>
      <c r="F32" s="130"/>
      <c r="G32" s="130"/>
      <c r="H32" s="130"/>
      <c r="I32" s="130"/>
      <c r="J32" s="130"/>
      <c r="K32" s="130"/>
      <c r="L32" s="131"/>
      <c r="M32" s="11"/>
      <c r="N32" s="11"/>
    </row>
    <row r="33" spans="1:17" ht="30.75" customHeight="1">
      <c r="A33" s="33"/>
      <c r="B33" s="139"/>
      <c r="C33" s="139"/>
      <c r="D33" s="132"/>
      <c r="E33" s="133"/>
      <c r="F33" s="133"/>
      <c r="G33" s="133"/>
      <c r="H33" s="133"/>
      <c r="I33" s="133"/>
      <c r="J33" s="133"/>
      <c r="K33" s="133"/>
      <c r="L33" s="134"/>
      <c r="M33" s="11"/>
      <c r="N33" s="11"/>
      <c r="P33" s="38"/>
      <c r="Q33" s="39"/>
    </row>
    <row r="34" spans="1:17" ht="15.75" customHeight="1" hidden="1" thickBot="1">
      <c r="A34" s="103"/>
      <c r="B34" s="106"/>
      <c r="C34" s="109"/>
      <c r="D34" s="112"/>
      <c r="E34" s="115"/>
      <c r="F34" s="118"/>
      <c r="G34" s="119"/>
      <c r="H34" s="119"/>
      <c r="I34" s="119"/>
      <c r="J34" s="119"/>
      <c r="K34" s="119"/>
      <c r="L34" s="119"/>
      <c r="M34" s="16"/>
      <c r="N34" s="19"/>
      <c r="P34" s="42"/>
      <c r="Q34" s="43"/>
    </row>
    <row r="35" spans="1:17" ht="11.25" customHeight="1" hidden="1">
      <c r="A35" s="104"/>
      <c r="B35" s="107"/>
      <c r="C35" s="110"/>
      <c r="D35" s="113"/>
      <c r="E35" s="116"/>
      <c r="F35" s="118"/>
      <c r="G35" s="119"/>
      <c r="H35" s="119"/>
      <c r="I35" s="119"/>
      <c r="J35" s="119"/>
      <c r="K35" s="119"/>
      <c r="L35" s="120"/>
      <c r="M35" s="11"/>
      <c r="N35" s="11"/>
      <c r="P35" s="40"/>
      <c r="Q35" s="41"/>
    </row>
    <row r="36" spans="1:17" ht="13.5" customHeight="1" hidden="1">
      <c r="A36" s="104"/>
      <c r="B36" s="107"/>
      <c r="C36" s="110"/>
      <c r="D36" s="113"/>
      <c r="E36" s="116"/>
      <c r="F36" s="118"/>
      <c r="G36" s="119"/>
      <c r="H36" s="119"/>
      <c r="I36" s="119"/>
      <c r="J36" s="119"/>
      <c r="K36" s="119"/>
      <c r="L36" s="120"/>
      <c r="M36" s="11"/>
      <c r="N36" s="11"/>
      <c r="P36" s="40"/>
      <c r="Q36" s="41"/>
    </row>
    <row r="37" spans="1:14" ht="14.25" customHeight="1" hidden="1">
      <c r="A37" s="105"/>
      <c r="B37" s="108"/>
      <c r="C37" s="111"/>
      <c r="D37" s="114"/>
      <c r="E37" s="117"/>
      <c r="F37" s="118"/>
      <c r="G37" s="119"/>
      <c r="H37" s="119"/>
      <c r="I37" s="119"/>
      <c r="J37" s="119"/>
      <c r="K37" s="119"/>
      <c r="L37" s="120"/>
      <c r="M37" s="11"/>
      <c r="N37" s="11"/>
    </row>
    <row r="38" spans="1:14" ht="25.5" customHeight="1">
      <c r="A38" s="14" t="s">
        <v>13</v>
      </c>
      <c r="B38" s="23">
        <v>92</v>
      </c>
      <c r="C38" s="24">
        <f>C9+C12+C17+C19+C21+C29</f>
        <v>92</v>
      </c>
      <c r="D38" s="86" t="s">
        <v>41</v>
      </c>
      <c r="E38" s="87"/>
      <c r="F38" s="88"/>
      <c r="G38" s="83" t="s">
        <v>42</v>
      </c>
      <c r="H38" s="85"/>
      <c r="I38" s="89"/>
      <c r="J38" s="90"/>
      <c r="K38" s="90"/>
      <c r="L38" s="91"/>
      <c r="M38" s="11"/>
      <c r="N38" s="11"/>
    </row>
    <row r="39" spans="1:14" ht="24.75" customHeight="1">
      <c r="A39" s="14" t="s">
        <v>14</v>
      </c>
      <c r="B39" s="23">
        <v>8</v>
      </c>
      <c r="C39" s="56">
        <f>VLOOKUP(R60,M60:N246,2)-M39</f>
        <v>7.99999999999998</v>
      </c>
      <c r="D39" s="92"/>
      <c r="E39" s="93"/>
      <c r="F39" s="93"/>
      <c r="G39" s="93"/>
      <c r="H39" s="93"/>
      <c r="I39" s="93"/>
      <c r="J39" s="93"/>
      <c r="K39" s="93"/>
      <c r="L39" s="94"/>
      <c r="M39" s="46"/>
      <c r="N39" s="44"/>
    </row>
    <row r="40" spans="1:12" ht="30.75" customHeight="1">
      <c r="A40" s="13" t="s">
        <v>15</v>
      </c>
      <c r="B40" s="23">
        <v>100</v>
      </c>
      <c r="C40" s="57">
        <f>SUM(C38:C39)</f>
        <v>99.99999999999999</v>
      </c>
      <c r="D40" s="95"/>
      <c r="E40" s="96"/>
      <c r="F40" s="96"/>
      <c r="G40" s="96"/>
      <c r="H40" s="96"/>
      <c r="I40" s="96"/>
      <c r="J40" s="96"/>
      <c r="K40" s="96"/>
      <c r="L40" s="97"/>
    </row>
    <row r="41" spans="1:12" ht="4.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55"/>
    </row>
    <row r="42" spans="1:12" ht="36" customHeight="1">
      <c r="A42" s="30" t="s">
        <v>25</v>
      </c>
      <c r="B42" s="15"/>
      <c r="C42" s="98" t="s">
        <v>26</v>
      </c>
      <c r="D42" s="99"/>
      <c r="E42" s="100"/>
      <c r="F42" s="89" t="s">
        <v>28</v>
      </c>
      <c r="G42" s="90"/>
      <c r="H42" s="90"/>
      <c r="I42" s="89"/>
      <c r="J42" s="101"/>
      <c r="K42" s="102" t="s">
        <v>37</v>
      </c>
      <c r="L42" s="101"/>
    </row>
    <row r="43" spans="1:12" ht="12.75">
      <c r="A43" s="63" t="s">
        <v>32</v>
      </c>
      <c r="B43" s="64"/>
      <c r="C43" s="64"/>
      <c r="D43" s="64"/>
      <c r="E43" s="65"/>
      <c r="F43" s="69" t="s">
        <v>27</v>
      </c>
      <c r="G43" s="70"/>
      <c r="H43" s="75"/>
      <c r="I43" s="76"/>
      <c r="J43" s="70"/>
      <c r="K43" s="79" t="s">
        <v>38</v>
      </c>
      <c r="L43" s="80"/>
    </row>
    <row r="44" spans="1:12" ht="13.5" customHeight="1">
      <c r="A44" s="66"/>
      <c r="B44" s="67"/>
      <c r="C44" s="67"/>
      <c r="D44" s="67"/>
      <c r="E44" s="68"/>
      <c r="F44" s="71"/>
      <c r="G44" s="72"/>
      <c r="H44" s="71"/>
      <c r="I44" s="77"/>
      <c r="J44" s="72"/>
      <c r="K44" s="81"/>
      <c r="L44" s="82"/>
    </row>
    <row r="45" spans="1:18" ht="33.75" customHeight="1">
      <c r="A45" s="45" t="s">
        <v>33</v>
      </c>
      <c r="B45" s="83" t="s">
        <v>34</v>
      </c>
      <c r="C45" s="84"/>
      <c r="D45" s="84"/>
      <c r="E45" s="85"/>
      <c r="F45" s="73"/>
      <c r="G45" s="74"/>
      <c r="H45" s="73"/>
      <c r="I45" s="78"/>
      <c r="J45" s="74"/>
      <c r="K45" s="83"/>
      <c r="L45" s="85"/>
      <c r="M45" s="35"/>
      <c r="O45" s="61"/>
      <c r="P45" s="62"/>
      <c r="Q45" s="62"/>
      <c r="R45" s="62"/>
    </row>
    <row r="46" spans="1:13" ht="13.5" customHeight="1">
      <c r="A46" s="60" t="s">
        <v>43</v>
      </c>
      <c r="B46" s="36"/>
      <c r="C46" s="36"/>
      <c r="D46" s="36"/>
      <c r="E46" s="36"/>
      <c r="F46" s="37"/>
      <c r="G46" s="37"/>
      <c r="H46" s="59"/>
      <c r="I46" s="59"/>
      <c r="J46" s="59"/>
      <c r="K46" s="59"/>
      <c r="L46" s="37"/>
      <c r="M46" s="4"/>
    </row>
    <row r="47" spans="1:13" ht="13.5" customHeight="1">
      <c r="A47" s="36"/>
      <c r="B47" s="36"/>
      <c r="C47" s="36"/>
      <c r="D47" s="36"/>
      <c r="E47" s="36"/>
      <c r="F47" s="37"/>
      <c r="G47" s="59"/>
      <c r="H47" s="37"/>
      <c r="I47" s="37"/>
      <c r="J47" s="37"/>
      <c r="K47" s="37"/>
      <c r="L47" s="37"/>
      <c r="M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S48" s="38"/>
      <c r="T48" s="39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S49" s="38"/>
      <c r="T49" s="39"/>
    </row>
    <row r="50" spans="8:20" ht="12.75">
      <c r="H50" s="4"/>
      <c r="I50" s="4"/>
      <c r="J50" s="4"/>
      <c r="S50" s="38"/>
      <c r="T50" s="39"/>
    </row>
    <row r="51" spans="8:20" ht="12.75">
      <c r="H51" s="4"/>
      <c r="I51" s="4"/>
      <c r="J51" s="4"/>
      <c r="S51" s="38"/>
      <c r="T51" s="39"/>
    </row>
    <row r="52" spans="9:20" ht="12.75">
      <c r="I52" s="4"/>
      <c r="J52" s="4"/>
      <c r="S52" s="38"/>
      <c r="T52" s="39"/>
    </row>
    <row r="53" spans="9:20" ht="12.75">
      <c r="I53" s="4"/>
      <c r="J53" s="4"/>
      <c r="S53" s="38"/>
      <c r="T53" s="39"/>
    </row>
    <row r="54" spans="9:20" ht="12.75">
      <c r="I54" s="4"/>
      <c r="J54" s="4"/>
      <c r="S54" s="38"/>
      <c r="T54" s="39"/>
    </row>
    <row r="55" spans="9:20" ht="12.75">
      <c r="I55" s="4"/>
      <c r="J55" s="4"/>
      <c r="S55" s="38"/>
      <c r="T55" s="39"/>
    </row>
    <row r="56" spans="19:20" ht="12.75">
      <c r="S56" s="38"/>
      <c r="T56" s="39"/>
    </row>
    <row r="57" spans="19:20" ht="12.75">
      <c r="S57" s="38"/>
      <c r="T57" s="39"/>
    </row>
    <row r="58" spans="19:20" ht="12.75">
      <c r="S58" s="38"/>
      <c r="T58" s="39"/>
    </row>
    <row r="59" spans="19:20" ht="12.75">
      <c r="S59" s="38"/>
      <c r="T59" s="39"/>
    </row>
    <row r="60" spans="13:20" ht="12.75">
      <c r="M60" s="47">
        <v>0</v>
      </c>
      <c r="N60" s="48">
        <v>0</v>
      </c>
      <c r="O60" s="47"/>
      <c r="P60" s="48">
        <f>C38-ROUNDDOWN(C38,0)</f>
        <v>0</v>
      </c>
      <c r="Q60" s="47">
        <f>IF(P60&gt;=0.5,0.5,0)</f>
        <v>0</v>
      </c>
      <c r="R60" s="48">
        <f>ROUNDDOWN(C38,0)+Q60</f>
        <v>92</v>
      </c>
      <c r="S60" s="38"/>
      <c r="T60" s="39"/>
    </row>
    <row r="61" spans="13:20" ht="12.75">
      <c r="M61" s="47">
        <v>0.5</v>
      </c>
      <c r="N61" s="48">
        <v>0</v>
      </c>
      <c r="O61" s="47"/>
      <c r="P61" s="48"/>
      <c r="Q61" s="47"/>
      <c r="R61" s="48"/>
      <c r="S61" s="38"/>
      <c r="T61" s="39"/>
    </row>
    <row r="62" spans="13:20" ht="12.75">
      <c r="M62" s="47">
        <v>1</v>
      </c>
      <c r="N62" s="48">
        <v>0</v>
      </c>
      <c r="O62" s="47"/>
      <c r="P62" s="48"/>
      <c r="Q62" s="47"/>
      <c r="R62" s="48"/>
      <c r="S62" s="38"/>
      <c r="T62" s="39"/>
    </row>
    <row r="63" spans="13:20" ht="12.75">
      <c r="M63" s="47">
        <f>M62+0.5</f>
        <v>1.5</v>
      </c>
      <c r="N63" s="48">
        <v>0</v>
      </c>
      <c r="O63" s="47"/>
      <c r="P63" s="48"/>
      <c r="Q63" s="47"/>
      <c r="R63" s="48"/>
      <c r="S63" s="38"/>
      <c r="T63" s="39"/>
    </row>
    <row r="64" spans="13:20" ht="12.75">
      <c r="M64" s="47">
        <f>M63+0.5</f>
        <v>2</v>
      </c>
      <c r="N64" s="48">
        <v>0</v>
      </c>
      <c r="O64" s="47"/>
      <c r="P64" s="48"/>
      <c r="Q64" s="47"/>
      <c r="R64" s="48"/>
      <c r="S64" s="38"/>
      <c r="T64" s="39"/>
    </row>
    <row r="65" spans="13:20" ht="12.75">
      <c r="M65" s="47">
        <f aca="true" t="shared" si="0" ref="M65:M128">M64+0.5</f>
        <v>2.5</v>
      </c>
      <c r="N65" s="48">
        <v>0</v>
      </c>
      <c r="O65" s="47"/>
      <c r="P65" s="48"/>
      <c r="Q65" s="47"/>
      <c r="R65" s="48"/>
      <c r="S65" s="38"/>
      <c r="T65" s="39"/>
    </row>
    <row r="66" spans="13:20" ht="12.75">
      <c r="M66" s="47">
        <f t="shared" si="0"/>
        <v>3</v>
      </c>
      <c r="N66" s="48">
        <v>0</v>
      </c>
      <c r="O66" s="47"/>
      <c r="P66" s="48"/>
      <c r="Q66" s="47"/>
      <c r="R66" s="48"/>
      <c r="S66" s="38"/>
      <c r="T66" s="39"/>
    </row>
    <row r="67" spans="13:20" ht="12.75">
      <c r="M67" s="47">
        <f t="shared" si="0"/>
        <v>3.5</v>
      </c>
      <c r="N67" s="48">
        <v>0</v>
      </c>
      <c r="O67" s="47"/>
      <c r="P67" s="48"/>
      <c r="Q67" s="47"/>
      <c r="R67" s="48"/>
      <c r="S67" s="38"/>
      <c r="T67" s="39"/>
    </row>
    <row r="68" spans="13:20" ht="12.75">
      <c r="M68" s="47">
        <f t="shared" si="0"/>
        <v>4</v>
      </c>
      <c r="N68" s="48">
        <v>0</v>
      </c>
      <c r="O68" s="47"/>
      <c r="P68" s="48"/>
      <c r="Q68" s="47"/>
      <c r="R68" s="48"/>
      <c r="S68" s="38"/>
      <c r="T68" s="39"/>
    </row>
    <row r="69" spans="13:20" ht="12.75">
      <c r="M69" s="47">
        <f t="shared" si="0"/>
        <v>4.5</v>
      </c>
      <c r="N69" s="48">
        <v>0</v>
      </c>
      <c r="O69" s="47"/>
      <c r="P69" s="48"/>
      <c r="Q69" s="47"/>
      <c r="R69" s="48"/>
      <c r="S69" s="38"/>
      <c r="T69" s="39"/>
    </row>
    <row r="70" spans="13:20" ht="12.75">
      <c r="M70" s="47">
        <f t="shared" si="0"/>
        <v>5</v>
      </c>
      <c r="N70" s="48">
        <v>0</v>
      </c>
      <c r="O70" s="47"/>
      <c r="P70" s="48"/>
      <c r="Q70" s="47"/>
      <c r="R70" s="48"/>
      <c r="S70" s="38"/>
      <c r="T70" s="39"/>
    </row>
    <row r="71" spans="13:20" ht="12.75">
      <c r="M71" s="47">
        <f t="shared" si="0"/>
        <v>5.5</v>
      </c>
      <c r="N71" s="48">
        <v>0</v>
      </c>
      <c r="O71" s="47"/>
      <c r="P71" s="48"/>
      <c r="Q71" s="47"/>
      <c r="R71" s="48"/>
      <c r="S71" s="38"/>
      <c r="T71" s="39"/>
    </row>
    <row r="72" spans="13:20" ht="12.75">
      <c r="M72" s="47">
        <f t="shared" si="0"/>
        <v>6</v>
      </c>
      <c r="N72" s="48">
        <v>0</v>
      </c>
      <c r="O72" s="47"/>
      <c r="P72" s="48"/>
      <c r="Q72" s="47"/>
      <c r="R72" s="48"/>
      <c r="S72" s="38"/>
      <c r="T72" s="39"/>
    </row>
    <row r="73" spans="13:20" ht="12.75">
      <c r="M73" s="47">
        <f t="shared" si="0"/>
        <v>6.5</v>
      </c>
      <c r="N73" s="48">
        <v>0</v>
      </c>
      <c r="O73" s="47"/>
      <c r="P73" s="48"/>
      <c r="Q73" s="47"/>
      <c r="R73" s="48"/>
      <c r="S73" s="38"/>
      <c r="T73" s="39"/>
    </row>
    <row r="74" spans="13:20" ht="12.75">
      <c r="M74" s="47">
        <f t="shared" si="0"/>
        <v>7</v>
      </c>
      <c r="N74" s="48">
        <v>0</v>
      </c>
      <c r="O74" s="47"/>
      <c r="P74" s="48"/>
      <c r="Q74" s="47"/>
      <c r="R74" s="48"/>
      <c r="S74" s="38"/>
      <c r="T74" s="39"/>
    </row>
    <row r="75" spans="13:20" ht="12.75">
      <c r="M75" s="47">
        <f t="shared" si="0"/>
        <v>7.5</v>
      </c>
      <c r="N75" s="48">
        <v>0</v>
      </c>
      <c r="O75" s="47"/>
      <c r="P75" s="48"/>
      <c r="Q75" s="47"/>
      <c r="R75" s="48"/>
      <c r="S75" s="38"/>
      <c r="T75" s="39"/>
    </row>
    <row r="76" spans="13:20" ht="12.75">
      <c r="M76" s="47">
        <f t="shared" si="0"/>
        <v>8</v>
      </c>
      <c r="N76" s="48">
        <v>0</v>
      </c>
      <c r="O76" s="47"/>
      <c r="P76" s="48"/>
      <c r="Q76" s="47"/>
      <c r="R76" s="48"/>
      <c r="S76" s="38"/>
      <c r="T76" s="39"/>
    </row>
    <row r="77" spans="13:20" ht="12.75">
      <c r="M77" s="47">
        <f t="shared" si="0"/>
        <v>8.5</v>
      </c>
      <c r="N77" s="48">
        <v>0</v>
      </c>
      <c r="O77" s="47"/>
      <c r="P77" s="48"/>
      <c r="Q77" s="47"/>
      <c r="R77" s="48"/>
      <c r="S77" s="38"/>
      <c r="T77" s="39"/>
    </row>
    <row r="78" spans="13:20" ht="12.75">
      <c r="M78" s="47">
        <f t="shared" si="0"/>
        <v>9</v>
      </c>
      <c r="N78" s="48">
        <v>0</v>
      </c>
      <c r="O78" s="47"/>
      <c r="P78" s="48"/>
      <c r="Q78" s="47"/>
      <c r="R78" s="48"/>
      <c r="S78" s="38"/>
      <c r="T78" s="39"/>
    </row>
    <row r="79" spans="13:20" ht="12.75">
      <c r="M79" s="47">
        <f t="shared" si="0"/>
        <v>9.5</v>
      </c>
      <c r="N79" s="48">
        <v>0</v>
      </c>
      <c r="O79" s="47"/>
      <c r="P79" s="48"/>
      <c r="Q79" s="47"/>
      <c r="R79" s="48"/>
      <c r="S79" s="38"/>
      <c r="T79" s="39"/>
    </row>
    <row r="80" spans="13:20" ht="12.75">
      <c r="M80" s="47">
        <f t="shared" si="0"/>
        <v>10</v>
      </c>
      <c r="N80" s="48">
        <v>0</v>
      </c>
      <c r="O80" s="47"/>
      <c r="P80" s="48"/>
      <c r="Q80" s="47"/>
      <c r="R80" s="48"/>
      <c r="S80" s="38"/>
      <c r="T80" s="39"/>
    </row>
    <row r="81" spans="13:20" ht="12.75">
      <c r="M81" s="47">
        <f t="shared" si="0"/>
        <v>10.5</v>
      </c>
      <c r="N81" s="48">
        <v>0</v>
      </c>
      <c r="O81" s="47"/>
      <c r="P81" s="48"/>
      <c r="Q81" s="47"/>
      <c r="R81" s="48"/>
      <c r="S81" s="38"/>
      <c r="T81" s="39"/>
    </row>
    <row r="82" spans="13:20" ht="12.75">
      <c r="M82" s="47">
        <f t="shared" si="0"/>
        <v>11</v>
      </c>
      <c r="N82" s="48">
        <v>0</v>
      </c>
      <c r="O82" s="47"/>
      <c r="P82" s="48"/>
      <c r="Q82" s="47"/>
      <c r="R82" s="48"/>
      <c r="S82" s="38"/>
      <c r="T82" s="39"/>
    </row>
    <row r="83" spans="13:20" ht="12.75">
      <c r="M83" s="47">
        <f t="shared" si="0"/>
        <v>11.5</v>
      </c>
      <c r="N83" s="48">
        <v>0</v>
      </c>
      <c r="O83" s="47"/>
      <c r="P83" s="48"/>
      <c r="Q83" s="47"/>
      <c r="R83" s="48"/>
      <c r="S83" s="38"/>
      <c r="T83" s="39"/>
    </row>
    <row r="84" spans="13:20" ht="12.75">
      <c r="M84" s="47">
        <f t="shared" si="0"/>
        <v>12</v>
      </c>
      <c r="N84" s="48">
        <v>0</v>
      </c>
      <c r="O84" s="47"/>
      <c r="P84" s="48"/>
      <c r="Q84" s="47"/>
      <c r="R84" s="48"/>
      <c r="S84" s="38"/>
      <c r="T84" s="20"/>
    </row>
    <row r="85" spans="13:20" ht="12.75">
      <c r="M85" s="47">
        <f t="shared" si="0"/>
        <v>12.5</v>
      </c>
      <c r="N85" s="48">
        <v>0</v>
      </c>
      <c r="O85" s="47"/>
      <c r="P85" s="48"/>
      <c r="Q85" s="47"/>
      <c r="R85" s="48"/>
      <c r="S85" s="38"/>
      <c r="T85" s="20"/>
    </row>
    <row r="86" spans="13:20" ht="12.75">
      <c r="M86" s="47">
        <f t="shared" si="0"/>
        <v>13</v>
      </c>
      <c r="N86" s="48">
        <v>0</v>
      </c>
      <c r="O86" s="47"/>
      <c r="P86" s="48"/>
      <c r="Q86" s="47"/>
      <c r="R86" s="48"/>
      <c r="S86" s="38"/>
      <c r="T86" s="20"/>
    </row>
    <row r="87" spans="13:20" ht="12.75">
      <c r="M87" s="47">
        <f t="shared" si="0"/>
        <v>13.5</v>
      </c>
      <c r="N87" s="48">
        <v>0</v>
      </c>
      <c r="O87" s="47"/>
      <c r="P87" s="48"/>
      <c r="Q87" s="47"/>
      <c r="R87" s="48"/>
      <c r="S87" s="38"/>
      <c r="T87" s="20"/>
    </row>
    <row r="88" spans="13:18" ht="12.75">
      <c r="M88" s="47">
        <f t="shared" si="0"/>
        <v>14</v>
      </c>
      <c r="N88" s="48">
        <v>0</v>
      </c>
      <c r="O88" s="47"/>
      <c r="P88" s="48"/>
      <c r="Q88" s="47"/>
      <c r="R88" s="48"/>
    </row>
    <row r="89" spans="13:18" ht="12.75">
      <c r="M89" s="47">
        <f t="shared" si="0"/>
        <v>14.5</v>
      </c>
      <c r="N89" s="48">
        <v>0</v>
      </c>
      <c r="O89" s="47"/>
      <c r="P89" s="48"/>
      <c r="Q89" s="47"/>
      <c r="R89" s="48"/>
    </row>
    <row r="90" spans="13:18" ht="12.75">
      <c r="M90" s="47">
        <f t="shared" si="0"/>
        <v>15</v>
      </c>
      <c r="N90" s="48">
        <v>0</v>
      </c>
      <c r="O90" s="47"/>
      <c r="P90" s="48"/>
      <c r="Q90" s="47"/>
      <c r="R90" s="48"/>
    </row>
    <row r="91" spans="13:18" ht="12.75">
      <c r="M91" s="47">
        <f t="shared" si="0"/>
        <v>15.5</v>
      </c>
      <c r="N91" s="48">
        <v>0</v>
      </c>
      <c r="O91" s="47"/>
      <c r="P91" s="48"/>
      <c r="Q91" s="47"/>
      <c r="R91" s="48"/>
    </row>
    <row r="92" spans="13:18" ht="12.75">
      <c r="M92" s="47">
        <f t="shared" si="0"/>
        <v>16</v>
      </c>
      <c r="N92" s="48">
        <v>0</v>
      </c>
      <c r="O92" s="47"/>
      <c r="P92" s="48"/>
      <c r="Q92" s="47"/>
      <c r="R92" s="48"/>
    </row>
    <row r="93" spans="13:18" ht="12.75">
      <c r="M93" s="47">
        <f t="shared" si="0"/>
        <v>16.5</v>
      </c>
      <c r="N93" s="48">
        <v>0</v>
      </c>
      <c r="O93" s="47"/>
      <c r="P93" s="48"/>
      <c r="Q93" s="47"/>
      <c r="R93" s="48"/>
    </row>
    <row r="94" spans="13:18" ht="12.75">
      <c r="M94" s="47">
        <f t="shared" si="0"/>
        <v>17</v>
      </c>
      <c r="N94" s="48">
        <v>0</v>
      </c>
      <c r="O94" s="47"/>
      <c r="P94" s="48"/>
      <c r="Q94" s="47"/>
      <c r="R94" s="48"/>
    </row>
    <row r="95" spans="13:18" ht="12.75">
      <c r="M95" s="47">
        <f t="shared" si="0"/>
        <v>17.5</v>
      </c>
      <c r="N95" s="48">
        <v>0</v>
      </c>
      <c r="O95" s="47"/>
      <c r="P95" s="48"/>
      <c r="Q95" s="47"/>
      <c r="R95" s="48"/>
    </row>
    <row r="96" spans="13:18" ht="12.75">
      <c r="M96" s="47">
        <f t="shared" si="0"/>
        <v>18</v>
      </c>
      <c r="N96" s="48">
        <v>0</v>
      </c>
      <c r="O96" s="47"/>
      <c r="P96" s="48"/>
      <c r="Q96" s="47"/>
      <c r="R96" s="48"/>
    </row>
    <row r="97" spans="13:18" ht="12.75">
      <c r="M97" s="47">
        <f t="shared" si="0"/>
        <v>18.5</v>
      </c>
      <c r="N97" s="48">
        <v>0</v>
      </c>
      <c r="O97" s="47"/>
      <c r="P97" s="48"/>
      <c r="Q97" s="47"/>
      <c r="R97" s="48"/>
    </row>
    <row r="98" spans="13:18" ht="12.75">
      <c r="M98" s="47">
        <f t="shared" si="0"/>
        <v>19</v>
      </c>
      <c r="N98" s="48">
        <v>0</v>
      </c>
      <c r="O98" s="47"/>
      <c r="P98" s="48"/>
      <c r="Q98" s="47"/>
      <c r="R98" s="48"/>
    </row>
    <row r="99" spans="13:18" ht="12.75">
      <c r="M99" s="47">
        <f t="shared" si="0"/>
        <v>19.5</v>
      </c>
      <c r="N99" s="48">
        <v>0</v>
      </c>
      <c r="O99" s="47"/>
      <c r="P99" s="48"/>
      <c r="Q99" s="47"/>
      <c r="R99" s="48"/>
    </row>
    <row r="100" spans="13:18" ht="12.75">
      <c r="M100" s="47">
        <f t="shared" si="0"/>
        <v>20</v>
      </c>
      <c r="N100" s="48">
        <v>0</v>
      </c>
      <c r="O100" s="49"/>
      <c r="P100" s="49"/>
      <c r="Q100" s="49"/>
      <c r="R100" s="49"/>
    </row>
    <row r="101" spans="13:18" ht="12.75">
      <c r="M101" s="47">
        <f t="shared" si="0"/>
        <v>20.5</v>
      </c>
      <c r="N101" s="48">
        <v>0</v>
      </c>
      <c r="O101" s="49"/>
      <c r="P101" s="49"/>
      <c r="Q101" s="49"/>
      <c r="R101" s="49"/>
    </row>
    <row r="102" spans="13:18" ht="12.75">
      <c r="M102" s="47">
        <f t="shared" si="0"/>
        <v>21</v>
      </c>
      <c r="N102" s="48">
        <v>0</v>
      </c>
      <c r="O102" s="49"/>
      <c r="P102" s="49"/>
      <c r="Q102" s="49"/>
      <c r="R102" s="49"/>
    </row>
    <row r="103" spans="13:18" ht="12.75">
      <c r="M103" s="47">
        <f t="shared" si="0"/>
        <v>21.5</v>
      </c>
      <c r="N103" s="48">
        <v>0</v>
      </c>
      <c r="O103" s="49"/>
      <c r="P103" s="49"/>
      <c r="Q103" s="49"/>
      <c r="R103" s="49"/>
    </row>
    <row r="104" spans="13:18" ht="12.75">
      <c r="M104" s="47">
        <f t="shared" si="0"/>
        <v>22</v>
      </c>
      <c r="N104" s="48">
        <v>1</v>
      </c>
      <c r="O104" s="49"/>
      <c r="P104" s="49"/>
      <c r="Q104" s="49"/>
      <c r="R104" s="49"/>
    </row>
    <row r="105" spans="13:18" ht="12.75">
      <c r="M105" s="47">
        <f t="shared" si="0"/>
        <v>22.5</v>
      </c>
      <c r="N105" s="48">
        <v>1.05</v>
      </c>
      <c r="O105" s="49"/>
      <c r="P105" s="49"/>
      <c r="Q105" s="49"/>
      <c r="R105" s="49"/>
    </row>
    <row r="106" spans="13:18" ht="12.75">
      <c r="M106" s="47">
        <f t="shared" si="0"/>
        <v>23</v>
      </c>
      <c r="N106" s="48">
        <f>N105+0.05</f>
        <v>1.1</v>
      </c>
      <c r="O106" s="49"/>
      <c r="P106" s="49"/>
      <c r="Q106" s="49"/>
      <c r="R106" s="49"/>
    </row>
    <row r="107" spans="13:18" ht="12.75">
      <c r="M107" s="47">
        <f t="shared" si="0"/>
        <v>23.5</v>
      </c>
      <c r="N107" s="48">
        <f>N106+0.05</f>
        <v>1.1500000000000001</v>
      </c>
      <c r="O107" s="49"/>
      <c r="P107" s="49"/>
      <c r="Q107" s="49"/>
      <c r="R107" s="49"/>
    </row>
    <row r="108" spans="13:18" ht="12.75">
      <c r="M108" s="47">
        <f t="shared" si="0"/>
        <v>24</v>
      </c>
      <c r="N108" s="48">
        <f>N107+0.05</f>
        <v>1.2000000000000002</v>
      </c>
      <c r="O108" s="49"/>
      <c r="P108" s="49"/>
      <c r="Q108" s="49"/>
      <c r="R108" s="49"/>
    </row>
    <row r="109" spans="13:18" ht="12.75">
      <c r="M109" s="47">
        <f t="shared" si="0"/>
        <v>24.5</v>
      </c>
      <c r="N109" s="48">
        <f aca="true" t="shared" si="1" ref="N109:N172">N108+0.05</f>
        <v>1.2500000000000002</v>
      </c>
      <c r="O109" s="49"/>
      <c r="P109" s="49"/>
      <c r="Q109" s="49"/>
      <c r="R109" s="49"/>
    </row>
    <row r="110" spans="13:18" ht="12.75">
      <c r="M110" s="47">
        <f t="shared" si="0"/>
        <v>25</v>
      </c>
      <c r="N110" s="48">
        <f t="shared" si="1"/>
        <v>1.3000000000000003</v>
      </c>
      <c r="O110" s="49"/>
      <c r="P110" s="49"/>
      <c r="Q110" s="49"/>
      <c r="R110" s="49"/>
    </row>
    <row r="111" spans="13:18" ht="12.75">
      <c r="M111" s="47">
        <f t="shared" si="0"/>
        <v>25.5</v>
      </c>
      <c r="N111" s="48">
        <f t="shared" si="1"/>
        <v>1.3500000000000003</v>
      </c>
      <c r="O111" s="49"/>
      <c r="P111" s="49"/>
      <c r="Q111" s="49"/>
      <c r="R111" s="49"/>
    </row>
    <row r="112" spans="13:18" ht="12.75">
      <c r="M112" s="47">
        <f t="shared" si="0"/>
        <v>26</v>
      </c>
      <c r="N112" s="48">
        <f t="shared" si="1"/>
        <v>1.4000000000000004</v>
      </c>
      <c r="O112" s="49"/>
      <c r="P112" s="49"/>
      <c r="Q112" s="49"/>
      <c r="R112" s="49"/>
    </row>
    <row r="113" spans="13:18" ht="12.75">
      <c r="M113" s="47">
        <f t="shared" si="0"/>
        <v>26.5</v>
      </c>
      <c r="N113" s="48">
        <f t="shared" si="1"/>
        <v>1.4500000000000004</v>
      </c>
      <c r="O113" s="49"/>
      <c r="P113" s="49"/>
      <c r="Q113" s="49"/>
      <c r="R113" s="49"/>
    </row>
    <row r="114" spans="13:18" ht="12.75">
      <c r="M114" s="47">
        <f t="shared" si="0"/>
        <v>27</v>
      </c>
      <c r="N114" s="48">
        <f t="shared" si="1"/>
        <v>1.5000000000000004</v>
      </c>
      <c r="O114" s="49"/>
      <c r="P114" s="49"/>
      <c r="Q114" s="49"/>
      <c r="R114" s="49"/>
    </row>
    <row r="115" spans="13:18" ht="12.75">
      <c r="M115" s="47">
        <f t="shared" si="0"/>
        <v>27.5</v>
      </c>
      <c r="N115" s="48">
        <f t="shared" si="1"/>
        <v>1.5500000000000005</v>
      </c>
      <c r="O115" s="49"/>
      <c r="P115" s="49"/>
      <c r="Q115" s="49"/>
      <c r="R115" s="49"/>
    </row>
    <row r="116" spans="13:18" ht="12.75">
      <c r="M116" s="47">
        <f t="shared" si="0"/>
        <v>28</v>
      </c>
      <c r="N116" s="48">
        <f t="shared" si="1"/>
        <v>1.6000000000000005</v>
      </c>
      <c r="O116" s="49"/>
      <c r="P116" s="49"/>
      <c r="Q116" s="49"/>
      <c r="R116" s="49"/>
    </row>
    <row r="117" spans="13:18" ht="12.75">
      <c r="M117" s="47">
        <f t="shared" si="0"/>
        <v>28.5</v>
      </c>
      <c r="N117" s="48">
        <f t="shared" si="1"/>
        <v>1.6500000000000006</v>
      </c>
      <c r="O117" s="49"/>
      <c r="P117" s="49"/>
      <c r="Q117" s="49"/>
      <c r="R117" s="49"/>
    </row>
    <row r="118" spans="13:18" ht="12.75">
      <c r="M118" s="47">
        <f t="shared" si="0"/>
        <v>29</v>
      </c>
      <c r="N118" s="48">
        <f t="shared" si="1"/>
        <v>1.7000000000000006</v>
      </c>
      <c r="O118" s="49"/>
      <c r="P118" s="49"/>
      <c r="Q118" s="49"/>
      <c r="R118" s="49"/>
    </row>
    <row r="119" spans="13:18" ht="12.75">
      <c r="M119" s="47">
        <f t="shared" si="0"/>
        <v>29.5</v>
      </c>
      <c r="N119" s="48">
        <f t="shared" si="1"/>
        <v>1.7500000000000007</v>
      </c>
      <c r="O119" s="49"/>
      <c r="P119" s="49"/>
      <c r="Q119" s="49"/>
      <c r="R119" s="49"/>
    </row>
    <row r="120" spans="13:18" ht="12.75">
      <c r="M120" s="47">
        <f t="shared" si="0"/>
        <v>30</v>
      </c>
      <c r="N120" s="48">
        <f t="shared" si="1"/>
        <v>1.8000000000000007</v>
      </c>
      <c r="O120" s="49"/>
      <c r="P120" s="49"/>
      <c r="Q120" s="49"/>
      <c r="R120" s="49"/>
    </row>
    <row r="121" spans="13:18" ht="12.75">
      <c r="M121" s="47">
        <f t="shared" si="0"/>
        <v>30.5</v>
      </c>
      <c r="N121" s="48">
        <f t="shared" si="1"/>
        <v>1.8500000000000008</v>
      </c>
      <c r="O121" s="49"/>
      <c r="P121" s="49"/>
      <c r="Q121" s="49"/>
      <c r="R121" s="49"/>
    </row>
    <row r="122" spans="13:18" ht="12.75">
      <c r="M122" s="47">
        <f t="shared" si="0"/>
        <v>31</v>
      </c>
      <c r="N122" s="48">
        <f t="shared" si="1"/>
        <v>1.9000000000000008</v>
      </c>
      <c r="O122" s="49"/>
      <c r="P122" s="49"/>
      <c r="Q122" s="49"/>
      <c r="R122" s="49"/>
    </row>
    <row r="123" spans="13:18" ht="12.75">
      <c r="M123" s="47">
        <f t="shared" si="0"/>
        <v>31.5</v>
      </c>
      <c r="N123" s="48">
        <f t="shared" si="1"/>
        <v>1.9500000000000008</v>
      </c>
      <c r="O123" s="49"/>
      <c r="P123" s="49"/>
      <c r="Q123" s="49"/>
      <c r="R123" s="49"/>
    </row>
    <row r="124" spans="13:18" ht="12.75">
      <c r="M124" s="47">
        <f t="shared" si="0"/>
        <v>32</v>
      </c>
      <c r="N124" s="48">
        <f t="shared" si="1"/>
        <v>2.000000000000001</v>
      </c>
      <c r="O124" s="49"/>
      <c r="P124" s="49"/>
      <c r="Q124" s="49"/>
      <c r="R124" s="49"/>
    </row>
    <row r="125" spans="13:18" ht="12.75">
      <c r="M125" s="47">
        <f t="shared" si="0"/>
        <v>32.5</v>
      </c>
      <c r="N125" s="48">
        <f t="shared" si="1"/>
        <v>2.0500000000000007</v>
      </c>
      <c r="O125" s="49"/>
      <c r="P125" s="49"/>
      <c r="Q125" s="49"/>
      <c r="R125" s="49"/>
    </row>
    <row r="126" spans="13:18" ht="12.75">
      <c r="M126" s="47">
        <f t="shared" si="0"/>
        <v>33</v>
      </c>
      <c r="N126" s="48">
        <f t="shared" si="1"/>
        <v>2.1000000000000005</v>
      </c>
      <c r="O126" s="49"/>
      <c r="P126" s="49"/>
      <c r="Q126" s="49"/>
      <c r="R126" s="49"/>
    </row>
    <row r="127" spans="13:18" ht="12.75">
      <c r="M127" s="47">
        <f t="shared" si="0"/>
        <v>33.5</v>
      </c>
      <c r="N127" s="48">
        <f t="shared" si="1"/>
        <v>2.1500000000000004</v>
      </c>
      <c r="O127" s="49"/>
      <c r="P127" s="49"/>
      <c r="Q127" s="49"/>
      <c r="R127" s="49"/>
    </row>
    <row r="128" spans="13:18" ht="12.75">
      <c r="M128" s="47">
        <f t="shared" si="0"/>
        <v>34</v>
      </c>
      <c r="N128" s="48">
        <f t="shared" si="1"/>
        <v>2.2</v>
      </c>
      <c r="O128" s="49"/>
      <c r="P128" s="49"/>
      <c r="Q128" s="49"/>
      <c r="R128" s="49"/>
    </row>
    <row r="129" spans="13:18" ht="12.75">
      <c r="M129" s="47">
        <f aca="true" t="shared" si="2" ref="M129:M146">M128+0.5</f>
        <v>34.5</v>
      </c>
      <c r="N129" s="48">
        <f t="shared" si="1"/>
        <v>2.25</v>
      </c>
      <c r="O129" s="49"/>
      <c r="P129" s="49"/>
      <c r="Q129" s="49"/>
      <c r="R129" s="49"/>
    </row>
    <row r="130" spans="13:18" ht="12.75">
      <c r="M130" s="47">
        <f t="shared" si="2"/>
        <v>35</v>
      </c>
      <c r="N130" s="48">
        <f t="shared" si="1"/>
        <v>2.3</v>
      </c>
      <c r="O130" s="49"/>
      <c r="P130" s="49"/>
      <c r="Q130" s="49"/>
      <c r="R130" s="49"/>
    </row>
    <row r="131" spans="13:18" ht="12.75">
      <c r="M131" s="47">
        <f t="shared" si="2"/>
        <v>35.5</v>
      </c>
      <c r="N131" s="48">
        <f t="shared" si="1"/>
        <v>2.3499999999999996</v>
      </c>
      <c r="O131" s="49"/>
      <c r="P131" s="49"/>
      <c r="Q131" s="49"/>
      <c r="R131" s="49"/>
    </row>
    <row r="132" spans="13:18" ht="12.75">
      <c r="M132" s="47">
        <f t="shared" si="2"/>
        <v>36</v>
      </c>
      <c r="N132" s="48">
        <f t="shared" si="1"/>
        <v>2.3999999999999995</v>
      </c>
      <c r="O132" s="49"/>
      <c r="P132" s="49"/>
      <c r="Q132" s="49"/>
      <c r="R132" s="49"/>
    </row>
    <row r="133" spans="13:18" ht="12.75">
      <c r="M133" s="47">
        <f t="shared" si="2"/>
        <v>36.5</v>
      </c>
      <c r="N133" s="48">
        <f t="shared" si="1"/>
        <v>2.4499999999999993</v>
      </c>
      <c r="O133" s="49"/>
      <c r="P133" s="49"/>
      <c r="Q133" s="49"/>
      <c r="R133" s="49"/>
    </row>
    <row r="134" spans="13:18" ht="12.75">
      <c r="M134" s="47">
        <f t="shared" si="2"/>
        <v>37</v>
      </c>
      <c r="N134" s="48">
        <f t="shared" si="1"/>
        <v>2.499999999999999</v>
      </c>
      <c r="O134" s="49"/>
      <c r="P134" s="49"/>
      <c r="Q134" s="49"/>
      <c r="R134" s="49"/>
    </row>
    <row r="135" spans="13:18" ht="12.75">
      <c r="M135" s="47">
        <f t="shared" si="2"/>
        <v>37.5</v>
      </c>
      <c r="N135" s="48">
        <f t="shared" si="1"/>
        <v>2.549999999999999</v>
      </c>
      <c r="O135" s="49"/>
      <c r="P135" s="49"/>
      <c r="Q135" s="49"/>
      <c r="R135" s="49"/>
    </row>
    <row r="136" spans="13:18" ht="12.75">
      <c r="M136" s="47">
        <f t="shared" si="2"/>
        <v>38</v>
      </c>
      <c r="N136" s="48">
        <f t="shared" si="1"/>
        <v>2.5999999999999988</v>
      </c>
      <c r="O136" s="49"/>
      <c r="P136" s="49"/>
      <c r="Q136" s="49"/>
      <c r="R136" s="49"/>
    </row>
    <row r="137" spans="13:18" ht="12.75">
      <c r="M137" s="47">
        <f t="shared" si="2"/>
        <v>38.5</v>
      </c>
      <c r="N137" s="48">
        <f t="shared" si="1"/>
        <v>2.6499999999999986</v>
      </c>
      <c r="O137" s="49"/>
      <c r="P137" s="49"/>
      <c r="Q137" s="49"/>
      <c r="R137" s="49"/>
    </row>
    <row r="138" spans="13:18" ht="12.75">
      <c r="M138" s="47">
        <f t="shared" si="2"/>
        <v>39</v>
      </c>
      <c r="N138" s="48">
        <f t="shared" si="1"/>
        <v>2.6999999999999984</v>
      </c>
      <c r="O138" s="49"/>
      <c r="P138" s="49"/>
      <c r="Q138" s="49"/>
      <c r="R138" s="49"/>
    </row>
    <row r="139" spans="13:18" ht="12.75">
      <c r="M139" s="47">
        <f t="shared" si="2"/>
        <v>39.5</v>
      </c>
      <c r="N139" s="48">
        <f t="shared" si="1"/>
        <v>2.7499999999999982</v>
      </c>
      <c r="O139" s="49"/>
      <c r="P139" s="49"/>
      <c r="Q139" s="49"/>
      <c r="R139" s="49"/>
    </row>
    <row r="140" spans="13:18" ht="12.75">
      <c r="M140" s="47">
        <f t="shared" si="2"/>
        <v>40</v>
      </c>
      <c r="N140" s="48">
        <f t="shared" si="1"/>
        <v>2.799999999999998</v>
      </c>
      <c r="O140" s="49"/>
      <c r="P140" s="49"/>
      <c r="Q140" s="49"/>
      <c r="R140" s="49"/>
    </row>
    <row r="141" spans="13:18" ht="12.75">
      <c r="M141" s="47">
        <f t="shared" si="2"/>
        <v>40.5</v>
      </c>
      <c r="N141" s="48">
        <f t="shared" si="1"/>
        <v>2.849999999999998</v>
      </c>
      <c r="O141" s="49"/>
      <c r="P141" s="49"/>
      <c r="Q141" s="49"/>
      <c r="R141" s="49"/>
    </row>
    <row r="142" spans="13:18" ht="12.75">
      <c r="M142" s="47">
        <f t="shared" si="2"/>
        <v>41</v>
      </c>
      <c r="N142" s="48">
        <f t="shared" si="1"/>
        <v>2.8999999999999977</v>
      </c>
      <c r="O142" s="49"/>
      <c r="P142" s="49"/>
      <c r="Q142" s="49"/>
      <c r="R142" s="49"/>
    </row>
    <row r="143" spans="13:18" ht="12.75">
      <c r="M143" s="47">
        <f t="shared" si="2"/>
        <v>41.5</v>
      </c>
      <c r="N143" s="48">
        <f t="shared" si="1"/>
        <v>2.9499999999999975</v>
      </c>
      <c r="O143" s="49"/>
      <c r="P143" s="49"/>
      <c r="Q143" s="49"/>
      <c r="R143" s="49"/>
    </row>
    <row r="144" spans="13:18" ht="12.75">
      <c r="M144" s="47">
        <f t="shared" si="2"/>
        <v>42</v>
      </c>
      <c r="N144" s="48">
        <f t="shared" si="1"/>
        <v>2.9999999999999973</v>
      </c>
      <c r="O144" s="49"/>
      <c r="P144" s="49"/>
      <c r="Q144" s="49"/>
      <c r="R144" s="49"/>
    </row>
    <row r="145" spans="13:18" ht="12.75">
      <c r="M145" s="47">
        <f t="shared" si="2"/>
        <v>42.5</v>
      </c>
      <c r="N145" s="48">
        <f t="shared" si="1"/>
        <v>3.049999999999997</v>
      </c>
      <c r="O145" s="49"/>
      <c r="P145" s="49"/>
      <c r="Q145" s="49"/>
      <c r="R145" s="49"/>
    </row>
    <row r="146" spans="13:18" ht="12.75">
      <c r="M146" s="47">
        <f t="shared" si="2"/>
        <v>43</v>
      </c>
      <c r="N146" s="48">
        <f t="shared" si="1"/>
        <v>3.099999999999997</v>
      </c>
      <c r="O146" s="49"/>
      <c r="P146" s="49"/>
      <c r="Q146" s="49"/>
      <c r="R146" s="49"/>
    </row>
    <row r="147" spans="13:18" ht="12.75">
      <c r="M147" s="47">
        <f>M146+0.5</f>
        <v>43.5</v>
      </c>
      <c r="N147" s="48">
        <f t="shared" si="1"/>
        <v>3.149999999999997</v>
      </c>
      <c r="O147" s="49"/>
      <c r="P147" s="49"/>
      <c r="Q147" s="49"/>
      <c r="R147" s="49"/>
    </row>
    <row r="148" spans="13:18" ht="12.75">
      <c r="M148" s="47">
        <f>M147+0.5</f>
        <v>44</v>
      </c>
      <c r="N148" s="48">
        <f t="shared" si="1"/>
        <v>3.1999999999999966</v>
      </c>
      <c r="O148" s="49"/>
      <c r="P148" s="49"/>
      <c r="Q148" s="49"/>
      <c r="R148" s="49"/>
    </row>
    <row r="149" spans="13:18" ht="12.75">
      <c r="M149" s="47">
        <f aca="true" t="shared" si="3" ref="M149:M212">M148+0.5</f>
        <v>44.5</v>
      </c>
      <c r="N149" s="48">
        <f t="shared" si="1"/>
        <v>3.2499999999999964</v>
      </c>
      <c r="O149" s="49"/>
      <c r="P149" s="49"/>
      <c r="Q149" s="49"/>
      <c r="R149" s="49"/>
    </row>
    <row r="150" spans="13:18" ht="12.75">
      <c r="M150" s="47">
        <f t="shared" si="3"/>
        <v>45</v>
      </c>
      <c r="N150" s="48">
        <f t="shared" si="1"/>
        <v>3.2999999999999963</v>
      </c>
      <c r="O150" s="49"/>
      <c r="P150" s="49"/>
      <c r="Q150" s="49"/>
      <c r="R150" s="49"/>
    </row>
    <row r="151" spans="13:18" ht="12.75">
      <c r="M151" s="47">
        <f t="shared" si="3"/>
        <v>45.5</v>
      </c>
      <c r="N151" s="48">
        <f t="shared" si="1"/>
        <v>3.349999999999996</v>
      </c>
      <c r="O151" s="49"/>
      <c r="P151" s="49"/>
      <c r="Q151" s="49"/>
      <c r="R151" s="49"/>
    </row>
    <row r="152" spans="13:18" ht="12.75">
      <c r="M152" s="47">
        <f t="shared" si="3"/>
        <v>46</v>
      </c>
      <c r="N152" s="48">
        <f t="shared" si="1"/>
        <v>3.399999999999996</v>
      </c>
      <c r="O152" s="49"/>
      <c r="P152" s="49"/>
      <c r="Q152" s="49"/>
      <c r="R152" s="49"/>
    </row>
    <row r="153" spans="13:18" ht="12.75">
      <c r="M153" s="47">
        <f t="shared" si="3"/>
        <v>46.5</v>
      </c>
      <c r="N153" s="48">
        <f t="shared" si="1"/>
        <v>3.4499999999999957</v>
      </c>
      <c r="O153" s="49"/>
      <c r="P153" s="49"/>
      <c r="Q153" s="49"/>
      <c r="R153" s="49"/>
    </row>
    <row r="154" spans="13:18" ht="12.75">
      <c r="M154" s="47">
        <f t="shared" si="3"/>
        <v>47</v>
      </c>
      <c r="N154" s="48">
        <f t="shared" si="1"/>
        <v>3.4999999999999956</v>
      </c>
      <c r="O154" s="49"/>
      <c r="P154" s="49"/>
      <c r="Q154" s="49"/>
      <c r="R154" s="49"/>
    </row>
    <row r="155" spans="13:18" ht="12.75">
      <c r="M155" s="47">
        <f t="shared" si="3"/>
        <v>47.5</v>
      </c>
      <c r="N155" s="48">
        <f t="shared" si="1"/>
        <v>3.5499999999999954</v>
      </c>
      <c r="O155" s="49"/>
      <c r="P155" s="49"/>
      <c r="Q155" s="49"/>
      <c r="R155" s="49"/>
    </row>
    <row r="156" spans="13:18" ht="12.75">
      <c r="M156" s="47">
        <f t="shared" si="3"/>
        <v>48</v>
      </c>
      <c r="N156" s="48">
        <f t="shared" si="1"/>
        <v>3.599999999999995</v>
      </c>
      <c r="O156" s="49"/>
      <c r="P156" s="49"/>
      <c r="Q156" s="49"/>
      <c r="R156" s="49"/>
    </row>
    <row r="157" spans="13:18" ht="12.75">
      <c r="M157" s="47">
        <f t="shared" si="3"/>
        <v>48.5</v>
      </c>
      <c r="N157" s="48">
        <f t="shared" si="1"/>
        <v>3.649999999999995</v>
      </c>
      <c r="O157" s="49"/>
      <c r="P157" s="49"/>
      <c r="Q157" s="49"/>
      <c r="R157" s="49"/>
    </row>
    <row r="158" spans="13:18" ht="12.75">
      <c r="M158" s="47">
        <f t="shared" si="3"/>
        <v>49</v>
      </c>
      <c r="N158" s="48">
        <f t="shared" si="1"/>
        <v>3.699999999999995</v>
      </c>
      <c r="O158" s="49"/>
      <c r="P158" s="49"/>
      <c r="Q158" s="49"/>
      <c r="R158" s="49"/>
    </row>
    <row r="159" spans="13:18" ht="12.75">
      <c r="M159" s="47">
        <f t="shared" si="3"/>
        <v>49.5</v>
      </c>
      <c r="N159" s="48">
        <f t="shared" si="1"/>
        <v>3.7499999999999947</v>
      </c>
      <c r="O159" s="49"/>
      <c r="P159" s="49"/>
      <c r="Q159" s="49"/>
      <c r="R159" s="49"/>
    </row>
    <row r="160" spans="13:18" ht="12.75">
      <c r="M160" s="47">
        <f t="shared" si="3"/>
        <v>50</v>
      </c>
      <c r="N160" s="48">
        <f t="shared" si="1"/>
        <v>3.7999999999999945</v>
      </c>
      <c r="O160" s="49"/>
      <c r="P160" s="49"/>
      <c r="Q160" s="49"/>
      <c r="R160" s="49"/>
    </row>
    <row r="161" spans="13:18" ht="12.75">
      <c r="M161" s="47">
        <f t="shared" si="3"/>
        <v>50.5</v>
      </c>
      <c r="N161" s="48">
        <f t="shared" si="1"/>
        <v>3.8499999999999943</v>
      </c>
      <c r="O161" s="49"/>
      <c r="P161" s="49"/>
      <c r="Q161" s="49"/>
      <c r="R161" s="49"/>
    </row>
    <row r="162" spans="13:18" ht="12.75">
      <c r="M162" s="47">
        <f t="shared" si="3"/>
        <v>51</v>
      </c>
      <c r="N162" s="48">
        <f t="shared" si="1"/>
        <v>3.899999999999994</v>
      </c>
      <c r="O162" s="49"/>
      <c r="P162" s="49"/>
      <c r="Q162" s="49"/>
      <c r="R162" s="49"/>
    </row>
    <row r="163" spans="13:18" ht="12.75">
      <c r="M163" s="47">
        <f t="shared" si="3"/>
        <v>51.5</v>
      </c>
      <c r="N163" s="48">
        <f t="shared" si="1"/>
        <v>3.949999999999994</v>
      </c>
      <c r="O163" s="49"/>
      <c r="P163" s="49"/>
      <c r="Q163" s="49"/>
      <c r="R163" s="49"/>
    </row>
    <row r="164" spans="13:18" ht="12.75">
      <c r="M164" s="47">
        <f t="shared" si="3"/>
        <v>52</v>
      </c>
      <c r="N164" s="48">
        <f t="shared" si="1"/>
        <v>3.999999999999994</v>
      </c>
      <c r="O164" s="49"/>
      <c r="P164" s="49"/>
      <c r="Q164" s="49"/>
      <c r="R164" s="49"/>
    </row>
    <row r="165" spans="13:18" ht="12.75">
      <c r="M165" s="47">
        <f t="shared" si="3"/>
        <v>52.5</v>
      </c>
      <c r="N165" s="48">
        <f t="shared" si="1"/>
        <v>4.049999999999994</v>
      </c>
      <c r="O165" s="49"/>
      <c r="P165" s="49"/>
      <c r="Q165" s="49"/>
      <c r="R165" s="49"/>
    </row>
    <row r="166" spans="13:18" ht="12.75">
      <c r="M166" s="47">
        <f t="shared" si="3"/>
        <v>53</v>
      </c>
      <c r="N166" s="48">
        <f t="shared" si="1"/>
        <v>4.099999999999993</v>
      </c>
      <c r="O166" s="49"/>
      <c r="P166" s="49"/>
      <c r="Q166" s="49"/>
      <c r="R166" s="49"/>
    </row>
    <row r="167" spans="13:18" ht="12.75">
      <c r="M167" s="47">
        <f t="shared" si="3"/>
        <v>53.5</v>
      </c>
      <c r="N167" s="48">
        <f t="shared" si="1"/>
        <v>4.149999999999993</v>
      </c>
      <c r="O167" s="49"/>
      <c r="P167" s="49"/>
      <c r="Q167" s="49"/>
      <c r="R167" s="49"/>
    </row>
    <row r="168" spans="13:18" ht="12.75">
      <c r="M168" s="47">
        <f t="shared" si="3"/>
        <v>54</v>
      </c>
      <c r="N168" s="48">
        <f t="shared" si="1"/>
        <v>4.199999999999993</v>
      </c>
      <c r="O168" s="49"/>
      <c r="P168" s="49"/>
      <c r="Q168" s="49"/>
      <c r="R168" s="49"/>
    </row>
    <row r="169" spans="13:18" ht="12.75">
      <c r="M169" s="47">
        <f t="shared" si="3"/>
        <v>54.5</v>
      </c>
      <c r="N169" s="48">
        <f t="shared" si="1"/>
        <v>4.249999999999993</v>
      </c>
      <c r="O169" s="49"/>
      <c r="P169" s="49"/>
      <c r="Q169" s="49"/>
      <c r="R169" s="49"/>
    </row>
    <row r="170" spans="13:18" ht="12.75">
      <c r="M170" s="47">
        <f t="shared" si="3"/>
        <v>55</v>
      </c>
      <c r="N170" s="48">
        <f t="shared" si="1"/>
        <v>4.299999999999993</v>
      </c>
      <c r="O170" s="49"/>
      <c r="P170" s="49"/>
      <c r="Q170" s="49"/>
      <c r="R170" s="49"/>
    </row>
    <row r="171" spans="13:18" ht="12.75">
      <c r="M171" s="47">
        <f t="shared" si="3"/>
        <v>55.5</v>
      </c>
      <c r="N171" s="48">
        <f t="shared" si="1"/>
        <v>4.3499999999999925</v>
      </c>
      <c r="O171" s="49"/>
      <c r="P171" s="49"/>
      <c r="Q171" s="49"/>
      <c r="R171" s="49"/>
    </row>
    <row r="172" spans="13:18" ht="12.75">
      <c r="M172" s="47">
        <f t="shared" si="3"/>
        <v>56</v>
      </c>
      <c r="N172" s="48">
        <f t="shared" si="1"/>
        <v>4.399999999999992</v>
      </c>
      <c r="O172" s="49"/>
      <c r="P172" s="49"/>
      <c r="Q172" s="49"/>
      <c r="R172" s="49"/>
    </row>
    <row r="173" spans="13:18" ht="12.75">
      <c r="M173" s="47">
        <f t="shared" si="3"/>
        <v>56.5</v>
      </c>
      <c r="N173" s="48">
        <f aca="true" t="shared" si="4" ref="N173:N236">N172+0.05</f>
        <v>4.449999999999992</v>
      </c>
      <c r="O173" s="49"/>
      <c r="P173" s="49"/>
      <c r="Q173" s="49"/>
      <c r="R173" s="49"/>
    </row>
    <row r="174" spans="13:18" ht="12.75">
      <c r="M174" s="47">
        <f t="shared" si="3"/>
        <v>57</v>
      </c>
      <c r="N174" s="48">
        <f t="shared" si="4"/>
        <v>4.499999999999992</v>
      </c>
      <c r="O174" s="49"/>
      <c r="P174" s="49"/>
      <c r="Q174" s="49"/>
      <c r="R174" s="49"/>
    </row>
    <row r="175" spans="13:18" ht="12.75">
      <c r="M175" s="47">
        <f t="shared" si="3"/>
        <v>57.5</v>
      </c>
      <c r="N175" s="48">
        <f t="shared" si="4"/>
        <v>4.549999999999992</v>
      </c>
      <c r="O175" s="49"/>
      <c r="P175" s="49"/>
      <c r="Q175" s="49"/>
      <c r="R175" s="49"/>
    </row>
    <row r="176" spans="13:18" ht="12.75">
      <c r="M176" s="47">
        <f t="shared" si="3"/>
        <v>58</v>
      </c>
      <c r="N176" s="48">
        <f t="shared" si="4"/>
        <v>4.599999999999992</v>
      </c>
      <c r="O176" s="49"/>
      <c r="P176" s="49"/>
      <c r="Q176" s="49"/>
      <c r="R176" s="49"/>
    </row>
    <row r="177" spans="13:18" ht="12.75">
      <c r="M177" s="47">
        <f t="shared" si="3"/>
        <v>58.5</v>
      </c>
      <c r="N177" s="48">
        <f t="shared" si="4"/>
        <v>4.6499999999999915</v>
      </c>
      <c r="O177" s="49"/>
      <c r="P177" s="49"/>
      <c r="Q177" s="49"/>
      <c r="R177" s="49"/>
    </row>
    <row r="178" spans="13:18" ht="12.75">
      <c r="M178" s="47">
        <f t="shared" si="3"/>
        <v>59</v>
      </c>
      <c r="N178" s="48">
        <f t="shared" si="4"/>
        <v>4.699999999999991</v>
      </c>
      <c r="O178" s="49"/>
      <c r="P178" s="49"/>
      <c r="Q178" s="49"/>
      <c r="R178" s="49"/>
    </row>
    <row r="179" spans="13:18" ht="12.75">
      <c r="M179" s="47">
        <f t="shared" si="3"/>
        <v>59.5</v>
      </c>
      <c r="N179" s="48">
        <f t="shared" si="4"/>
        <v>4.749999999999991</v>
      </c>
      <c r="O179" s="49"/>
      <c r="P179" s="49"/>
      <c r="Q179" s="49"/>
      <c r="R179" s="49"/>
    </row>
    <row r="180" spans="13:18" ht="12.75">
      <c r="M180" s="47">
        <f t="shared" si="3"/>
        <v>60</v>
      </c>
      <c r="N180" s="48">
        <f t="shared" si="4"/>
        <v>4.799999999999991</v>
      </c>
      <c r="O180" s="49"/>
      <c r="P180" s="49"/>
      <c r="Q180" s="49"/>
      <c r="R180" s="49"/>
    </row>
    <row r="181" spans="13:18" ht="12.75">
      <c r="M181" s="47">
        <f t="shared" si="3"/>
        <v>60.5</v>
      </c>
      <c r="N181" s="48">
        <f t="shared" si="4"/>
        <v>4.849999999999991</v>
      </c>
      <c r="O181" s="49"/>
      <c r="P181" s="49"/>
      <c r="Q181" s="49"/>
      <c r="R181" s="49"/>
    </row>
    <row r="182" spans="13:18" ht="12.75">
      <c r="M182" s="47">
        <f t="shared" si="3"/>
        <v>61</v>
      </c>
      <c r="N182" s="48">
        <f t="shared" si="4"/>
        <v>4.899999999999991</v>
      </c>
      <c r="O182" s="49"/>
      <c r="P182" s="49"/>
      <c r="Q182" s="49"/>
      <c r="R182" s="49"/>
    </row>
    <row r="183" spans="13:18" ht="12.75">
      <c r="M183" s="47">
        <f t="shared" si="3"/>
        <v>61.5</v>
      </c>
      <c r="N183" s="48">
        <f t="shared" si="4"/>
        <v>4.94999999999999</v>
      </c>
      <c r="O183" s="49"/>
      <c r="P183" s="49"/>
      <c r="Q183" s="49"/>
      <c r="R183" s="49"/>
    </row>
    <row r="184" spans="13:18" ht="12.75">
      <c r="M184" s="47">
        <f t="shared" si="3"/>
        <v>62</v>
      </c>
      <c r="N184" s="48">
        <f t="shared" si="4"/>
        <v>4.99999999999999</v>
      </c>
      <c r="O184" s="49"/>
      <c r="P184" s="49"/>
      <c r="Q184" s="49"/>
      <c r="R184" s="49"/>
    </row>
    <row r="185" spans="13:18" ht="12.75">
      <c r="M185" s="47">
        <f t="shared" si="3"/>
        <v>62.5</v>
      </c>
      <c r="N185" s="48">
        <f t="shared" si="4"/>
        <v>5.04999999999999</v>
      </c>
      <c r="O185" s="49"/>
      <c r="P185" s="49"/>
      <c r="Q185" s="49"/>
      <c r="R185" s="49"/>
    </row>
    <row r="186" spans="13:18" ht="12.75">
      <c r="M186" s="47">
        <f t="shared" si="3"/>
        <v>63</v>
      </c>
      <c r="N186" s="48">
        <f t="shared" si="4"/>
        <v>5.09999999999999</v>
      </c>
      <c r="O186" s="49"/>
      <c r="P186" s="49"/>
      <c r="Q186" s="49"/>
      <c r="R186" s="49"/>
    </row>
    <row r="187" spans="13:18" ht="12.75">
      <c r="M187" s="47">
        <f t="shared" si="3"/>
        <v>63.5</v>
      </c>
      <c r="N187" s="48">
        <f t="shared" si="4"/>
        <v>5.14999999999999</v>
      </c>
      <c r="O187" s="49"/>
      <c r="P187" s="49"/>
      <c r="Q187" s="49"/>
      <c r="R187" s="49"/>
    </row>
    <row r="188" spans="13:18" ht="12.75">
      <c r="M188" s="47">
        <f t="shared" si="3"/>
        <v>64</v>
      </c>
      <c r="N188" s="48">
        <f t="shared" si="4"/>
        <v>5.1999999999999895</v>
      </c>
      <c r="O188" s="49"/>
      <c r="P188" s="49"/>
      <c r="Q188" s="49"/>
      <c r="R188" s="49"/>
    </row>
    <row r="189" spans="13:18" ht="12.75">
      <c r="M189" s="47">
        <f t="shared" si="3"/>
        <v>64.5</v>
      </c>
      <c r="N189" s="48">
        <f t="shared" si="4"/>
        <v>5.249999999999989</v>
      </c>
      <c r="O189" s="49"/>
      <c r="P189" s="49"/>
      <c r="Q189" s="49"/>
      <c r="R189" s="49"/>
    </row>
    <row r="190" spans="13:18" ht="12.75">
      <c r="M190" s="47">
        <f t="shared" si="3"/>
        <v>65</v>
      </c>
      <c r="N190" s="48">
        <f t="shared" si="4"/>
        <v>5.299999999999989</v>
      </c>
      <c r="O190" s="49"/>
      <c r="P190" s="49"/>
      <c r="Q190" s="49"/>
      <c r="R190" s="49"/>
    </row>
    <row r="191" spans="13:18" ht="12.75">
      <c r="M191" s="47">
        <f t="shared" si="3"/>
        <v>65.5</v>
      </c>
      <c r="N191" s="48">
        <f t="shared" si="4"/>
        <v>5.349999999999989</v>
      </c>
      <c r="O191" s="49"/>
      <c r="P191" s="49"/>
      <c r="Q191" s="49"/>
      <c r="R191" s="49"/>
    </row>
    <row r="192" spans="13:18" ht="12.75">
      <c r="M192" s="47">
        <f t="shared" si="3"/>
        <v>66</v>
      </c>
      <c r="N192" s="48">
        <f t="shared" si="4"/>
        <v>5.399999999999989</v>
      </c>
      <c r="O192" s="49"/>
      <c r="P192" s="49"/>
      <c r="Q192" s="49"/>
      <c r="R192" s="49"/>
    </row>
    <row r="193" spans="13:18" ht="12.75">
      <c r="M193" s="47">
        <f t="shared" si="3"/>
        <v>66.5</v>
      </c>
      <c r="N193" s="48">
        <f t="shared" si="4"/>
        <v>5.449999999999989</v>
      </c>
      <c r="O193" s="49"/>
      <c r="P193" s="49"/>
      <c r="Q193" s="49"/>
      <c r="R193" s="49"/>
    </row>
    <row r="194" spans="13:18" ht="12.75">
      <c r="M194" s="47">
        <f t="shared" si="3"/>
        <v>67</v>
      </c>
      <c r="N194" s="48">
        <f t="shared" si="4"/>
        <v>5.4999999999999885</v>
      </c>
      <c r="O194" s="49"/>
      <c r="P194" s="49"/>
      <c r="Q194" s="49"/>
      <c r="R194" s="49"/>
    </row>
    <row r="195" spans="13:18" ht="12.75">
      <c r="M195" s="47">
        <f t="shared" si="3"/>
        <v>67.5</v>
      </c>
      <c r="N195" s="48">
        <f t="shared" si="4"/>
        <v>5.549999999999988</v>
      </c>
      <c r="O195" s="49"/>
      <c r="P195" s="49"/>
      <c r="Q195" s="49"/>
      <c r="R195" s="49"/>
    </row>
    <row r="196" spans="13:18" ht="12.75">
      <c r="M196" s="47">
        <f t="shared" si="3"/>
        <v>68</v>
      </c>
      <c r="N196" s="48">
        <f t="shared" si="4"/>
        <v>5.599999999999988</v>
      </c>
      <c r="O196" s="49"/>
      <c r="P196" s="49"/>
      <c r="Q196" s="49"/>
      <c r="R196" s="49"/>
    </row>
    <row r="197" spans="13:18" ht="12.75">
      <c r="M197" s="47">
        <f t="shared" si="3"/>
        <v>68.5</v>
      </c>
      <c r="N197" s="48">
        <f t="shared" si="4"/>
        <v>5.649999999999988</v>
      </c>
      <c r="O197" s="49"/>
      <c r="P197" s="49"/>
      <c r="Q197" s="49"/>
      <c r="R197" s="49"/>
    </row>
    <row r="198" spans="13:18" ht="12.75">
      <c r="M198" s="47">
        <f t="shared" si="3"/>
        <v>69</v>
      </c>
      <c r="N198" s="48">
        <f t="shared" si="4"/>
        <v>5.699999999999988</v>
      </c>
      <c r="O198" s="49"/>
      <c r="P198" s="49"/>
      <c r="Q198" s="49"/>
      <c r="R198" s="49"/>
    </row>
    <row r="199" spans="13:18" ht="12.75">
      <c r="M199" s="47">
        <f t="shared" si="3"/>
        <v>69.5</v>
      </c>
      <c r="N199" s="48">
        <f t="shared" si="4"/>
        <v>5.749999999999988</v>
      </c>
      <c r="O199" s="49"/>
      <c r="P199" s="49"/>
      <c r="Q199" s="49"/>
      <c r="R199" s="49"/>
    </row>
    <row r="200" spans="13:18" ht="12.75">
      <c r="M200" s="47">
        <f t="shared" si="3"/>
        <v>70</v>
      </c>
      <c r="N200" s="48">
        <f t="shared" si="4"/>
        <v>5.799999999999987</v>
      </c>
      <c r="O200" s="49"/>
      <c r="P200" s="49"/>
      <c r="Q200" s="49"/>
      <c r="R200" s="49"/>
    </row>
    <row r="201" spans="13:14" ht="12.75">
      <c r="M201" s="47">
        <f t="shared" si="3"/>
        <v>70.5</v>
      </c>
      <c r="N201" s="48">
        <f t="shared" si="4"/>
        <v>5.849999999999987</v>
      </c>
    </row>
    <row r="202" spans="13:14" ht="12.75">
      <c r="M202" s="47">
        <f t="shared" si="3"/>
        <v>71</v>
      </c>
      <c r="N202" s="48">
        <f t="shared" si="4"/>
        <v>5.899999999999987</v>
      </c>
    </row>
    <row r="203" spans="13:14" ht="12.75">
      <c r="M203" s="47">
        <f t="shared" si="3"/>
        <v>71.5</v>
      </c>
      <c r="N203" s="48">
        <f t="shared" si="4"/>
        <v>5.949999999999987</v>
      </c>
    </row>
    <row r="204" spans="13:14" ht="12.75">
      <c r="M204" s="47">
        <f t="shared" si="3"/>
        <v>72</v>
      </c>
      <c r="N204" s="48">
        <f t="shared" si="4"/>
        <v>5.999999999999987</v>
      </c>
    </row>
    <row r="205" spans="13:14" ht="12.75">
      <c r="M205" s="47">
        <f t="shared" si="3"/>
        <v>72.5</v>
      </c>
      <c r="N205" s="48">
        <f t="shared" si="4"/>
        <v>6.0499999999999865</v>
      </c>
    </row>
    <row r="206" spans="13:14" ht="12.75">
      <c r="M206" s="47">
        <f t="shared" si="3"/>
        <v>73</v>
      </c>
      <c r="N206" s="48">
        <f t="shared" si="4"/>
        <v>6.099999999999986</v>
      </c>
    </row>
    <row r="207" spans="13:14" ht="12.75">
      <c r="M207" s="47">
        <f t="shared" si="3"/>
        <v>73.5</v>
      </c>
      <c r="N207" s="48">
        <f t="shared" si="4"/>
        <v>6.149999999999986</v>
      </c>
    </row>
    <row r="208" spans="13:14" ht="12.75">
      <c r="M208" s="47">
        <f t="shared" si="3"/>
        <v>74</v>
      </c>
      <c r="N208" s="48">
        <f t="shared" si="4"/>
        <v>6.199999999999986</v>
      </c>
    </row>
    <row r="209" spans="13:14" ht="12.75">
      <c r="M209" s="47">
        <f t="shared" si="3"/>
        <v>74.5</v>
      </c>
      <c r="N209" s="48">
        <f t="shared" si="4"/>
        <v>6.249999999999986</v>
      </c>
    </row>
    <row r="210" spans="13:14" ht="12.75">
      <c r="M210" s="47">
        <f t="shared" si="3"/>
        <v>75</v>
      </c>
      <c r="N210" s="48">
        <f t="shared" si="4"/>
        <v>6.299999999999986</v>
      </c>
    </row>
    <row r="211" spans="13:14" ht="12.75">
      <c r="M211" s="47">
        <f t="shared" si="3"/>
        <v>75.5</v>
      </c>
      <c r="N211" s="48">
        <f t="shared" si="4"/>
        <v>6.349999999999985</v>
      </c>
    </row>
    <row r="212" spans="13:14" ht="12.75">
      <c r="M212" s="47">
        <f t="shared" si="3"/>
        <v>76</v>
      </c>
      <c r="N212" s="48">
        <f t="shared" si="4"/>
        <v>6.399999999999985</v>
      </c>
    </row>
    <row r="213" spans="13:14" ht="12.75">
      <c r="M213" s="47">
        <f>M212+0.5</f>
        <v>76.5</v>
      </c>
      <c r="N213" s="48">
        <f t="shared" si="4"/>
        <v>6.449999999999985</v>
      </c>
    </row>
    <row r="214" spans="13:14" ht="12.75">
      <c r="M214" s="47">
        <f>M213+0.5</f>
        <v>77</v>
      </c>
      <c r="N214" s="48">
        <f t="shared" si="4"/>
        <v>6.499999999999985</v>
      </c>
    </row>
    <row r="215" spans="13:14" ht="12.75">
      <c r="M215" s="47">
        <f aca="true" t="shared" si="5" ref="M215:M235">M214+0.5</f>
        <v>77.5</v>
      </c>
      <c r="N215" s="48">
        <f t="shared" si="4"/>
        <v>6.549999999999985</v>
      </c>
    </row>
    <row r="216" spans="13:14" ht="12.75">
      <c r="M216" s="47">
        <f t="shared" si="5"/>
        <v>78</v>
      </c>
      <c r="N216" s="48">
        <f t="shared" si="4"/>
        <v>6.5999999999999845</v>
      </c>
    </row>
    <row r="217" spans="13:14" ht="12.75">
      <c r="M217" s="47">
        <f t="shared" si="5"/>
        <v>78.5</v>
      </c>
      <c r="N217" s="48">
        <f t="shared" si="4"/>
        <v>6.649999999999984</v>
      </c>
    </row>
    <row r="218" spans="13:14" ht="12.75">
      <c r="M218" s="47">
        <f t="shared" si="5"/>
        <v>79</v>
      </c>
      <c r="N218" s="48">
        <f t="shared" si="4"/>
        <v>6.699999999999984</v>
      </c>
    </row>
    <row r="219" spans="13:14" ht="12.75">
      <c r="M219" s="47">
        <f t="shared" si="5"/>
        <v>79.5</v>
      </c>
      <c r="N219" s="48">
        <f t="shared" si="4"/>
        <v>6.749999999999984</v>
      </c>
    </row>
    <row r="220" spans="13:14" ht="12.75">
      <c r="M220" s="47">
        <f t="shared" si="5"/>
        <v>80</v>
      </c>
      <c r="N220" s="48">
        <f t="shared" si="4"/>
        <v>6.799999999999984</v>
      </c>
    </row>
    <row r="221" spans="13:14" ht="12.75">
      <c r="M221" s="47">
        <f t="shared" si="5"/>
        <v>80.5</v>
      </c>
      <c r="N221" s="48">
        <f t="shared" si="4"/>
        <v>6.849999999999984</v>
      </c>
    </row>
    <row r="222" spans="13:14" ht="12.75">
      <c r="M222" s="47">
        <f t="shared" si="5"/>
        <v>81</v>
      </c>
      <c r="N222" s="48">
        <f t="shared" si="4"/>
        <v>6.8999999999999835</v>
      </c>
    </row>
    <row r="223" spans="13:14" ht="12.75">
      <c r="M223" s="47">
        <f t="shared" si="5"/>
        <v>81.5</v>
      </c>
      <c r="N223" s="48">
        <f t="shared" si="4"/>
        <v>6.949999999999983</v>
      </c>
    </row>
    <row r="224" spans="13:14" ht="12.75">
      <c r="M224" s="47">
        <f t="shared" si="5"/>
        <v>82</v>
      </c>
      <c r="N224" s="48">
        <f t="shared" si="4"/>
        <v>6.999999999999983</v>
      </c>
    </row>
    <row r="225" spans="13:14" ht="12.75">
      <c r="M225" s="47">
        <f t="shared" si="5"/>
        <v>82.5</v>
      </c>
      <c r="N225" s="48">
        <f t="shared" si="4"/>
        <v>7.049999999999983</v>
      </c>
    </row>
    <row r="226" spans="13:14" ht="12.75">
      <c r="M226" s="47">
        <f t="shared" si="5"/>
        <v>83</v>
      </c>
      <c r="N226" s="48">
        <f t="shared" si="4"/>
        <v>7.099999999999983</v>
      </c>
    </row>
    <row r="227" spans="13:14" ht="12.75">
      <c r="M227" s="47">
        <f t="shared" si="5"/>
        <v>83.5</v>
      </c>
      <c r="N227" s="48">
        <f t="shared" si="4"/>
        <v>7.149999999999983</v>
      </c>
    </row>
    <row r="228" spans="13:14" ht="12.75">
      <c r="M228" s="47">
        <f t="shared" si="5"/>
        <v>84</v>
      </c>
      <c r="N228" s="48">
        <f t="shared" si="4"/>
        <v>7.199999999999982</v>
      </c>
    </row>
    <row r="229" spans="13:14" ht="12.75">
      <c r="M229" s="47">
        <f t="shared" si="5"/>
        <v>84.5</v>
      </c>
      <c r="N229" s="48">
        <f t="shared" si="4"/>
        <v>7.249999999999982</v>
      </c>
    </row>
    <row r="230" spans="13:14" ht="12.75">
      <c r="M230" s="47">
        <f t="shared" si="5"/>
        <v>85</v>
      </c>
      <c r="N230" s="48">
        <f t="shared" si="4"/>
        <v>7.299999999999982</v>
      </c>
    </row>
    <row r="231" spans="13:14" ht="12.75">
      <c r="M231" s="47">
        <f t="shared" si="5"/>
        <v>85.5</v>
      </c>
      <c r="N231" s="48">
        <f t="shared" si="4"/>
        <v>7.349999999999982</v>
      </c>
    </row>
    <row r="232" spans="13:14" ht="12.75">
      <c r="M232" s="47">
        <f t="shared" si="5"/>
        <v>86</v>
      </c>
      <c r="N232" s="48">
        <f t="shared" si="4"/>
        <v>7.399999999999982</v>
      </c>
    </row>
    <row r="233" spans="13:14" ht="12.75">
      <c r="M233" s="47">
        <f t="shared" si="5"/>
        <v>86.5</v>
      </c>
      <c r="N233" s="48">
        <f t="shared" si="4"/>
        <v>7.4499999999999815</v>
      </c>
    </row>
    <row r="234" spans="13:14" ht="12.75">
      <c r="M234" s="47">
        <f t="shared" si="5"/>
        <v>87</v>
      </c>
      <c r="N234" s="48">
        <f t="shared" si="4"/>
        <v>7.499999999999981</v>
      </c>
    </row>
    <row r="235" spans="13:14" ht="12.75">
      <c r="M235" s="47">
        <f t="shared" si="5"/>
        <v>87.5</v>
      </c>
      <c r="N235" s="48">
        <f t="shared" si="4"/>
        <v>7.549999999999981</v>
      </c>
    </row>
    <row r="236" spans="13:14" ht="12.75">
      <c r="M236" s="47">
        <f>M235+0.5</f>
        <v>88</v>
      </c>
      <c r="N236" s="48">
        <f t="shared" si="4"/>
        <v>7.599999999999981</v>
      </c>
    </row>
    <row r="237" spans="13:14" ht="12.75">
      <c r="M237" s="47">
        <f>M236+0.5</f>
        <v>88.5</v>
      </c>
      <c r="N237" s="48">
        <f aca="true" t="shared" si="6" ref="N237:N244">N236+0.05</f>
        <v>7.649999999999981</v>
      </c>
    </row>
    <row r="238" spans="13:14" ht="12.75">
      <c r="M238" s="47">
        <f aca="true" t="shared" si="7" ref="M238:M244">M237+0.5</f>
        <v>89</v>
      </c>
      <c r="N238" s="48">
        <f t="shared" si="6"/>
        <v>7.699999999999981</v>
      </c>
    </row>
    <row r="239" spans="13:14" ht="12.75">
      <c r="M239" s="47">
        <f t="shared" si="7"/>
        <v>89.5</v>
      </c>
      <c r="N239" s="48">
        <f t="shared" si="6"/>
        <v>7.7499999999999805</v>
      </c>
    </row>
    <row r="240" spans="13:14" ht="12.75">
      <c r="M240" s="47">
        <f t="shared" si="7"/>
        <v>90</v>
      </c>
      <c r="N240" s="48">
        <f t="shared" si="6"/>
        <v>7.79999999999998</v>
      </c>
    </row>
    <row r="241" spans="13:14" ht="12.75">
      <c r="M241" s="47">
        <f t="shared" si="7"/>
        <v>90.5</v>
      </c>
      <c r="N241" s="48">
        <f t="shared" si="6"/>
        <v>7.84999999999998</v>
      </c>
    </row>
    <row r="242" spans="13:14" ht="12.75">
      <c r="M242" s="47">
        <f t="shared" si="7"/>
        <v>91</v>
      </c>
      <c r="N242" s="48">
        <f t="shared" si="6"/>
        <v>7.89999999999998</v>
      </c>
    </row>
    <row r="243" spans="13:14" ht="12.75">
      <c r="M243" s="47">
        <f t="shared" si="7"/>
        <v>91.5</v>
      </c>
      <c r="N243" s="48">
        <f t="shared" si="6"/>
        <v>7.94999999999998</v>
      </c>
    </row>
    <row r="244" spans="13:14" ht="12.75">
      <c r="M244" s="47">
        <f t="shared" si="7"/>
        <v>92</v>
      </c>
      <c r="N244" s="48">
        <f t="shared" si="6"/>
        <v>7.99999999999998</v>
      </c>
    </row>
    <row r="245" ht="12.75">
      <c r="M245" s="47"/>
    </row>
    <row r="246" ht="12.75">
      <c r="M246" s="47"/>
    </row>
  </sheetData>
  <sheetProtection formatCells="0" formatRows="0"/>
  <mergeCells count="64">
    <mergeCell ref="D8:L8"/>
    <mergeCell ref="A1:A2"/>
    <mergeCell ref="B1:F1"/>
    <mergeCell ref="H1:I1"/>
    <mergeCell ref="K1:L1"/>
    <mergeCell ref="B2:F2"/>
    <mergeCell ref="H2:I2"/>
    <mergeCell ref="J2:L6"/>
    <mergeCell ref="B3:F3"/>
    <mergeCell ref="H3:I3"/>
    <mergeCell ref="H4:I4"/>
    <mergeCell ref="B5:F5"/>
    <mergeCell ref="H5:I5"/>
    <mergeCell ref="D6:F6"/>
    <mergeCell ref="H6:I6"/>
    <mergeCell ref="B4:F4"/>
    <mergeCell ref="A9:A11"/>
    <mergeCell ref="B9:B11"/>
    <mergeCell ref="C9:C11"/>
    <mergeCell ref="D9:L11"/>
    <mergeCell ref="A12:A16"/>
    <mergeCell ref="B12:B16"/>
    <mergeCell ref="C12:C16"/>
    <mergeCell ref="D12:L16"/>
    <mergeCell ref="A17:A18"/>
    <mergeCell ref="B17:B18"/>
    <mergeCell ref="C17:C18"/>
    <mergeCell ref="D17:L18"/>
    <mergeCell ref="A19:A20"/>
    <mergeCell ref="B19:B20"/>
    <mergeCell ref="C19:C20"/>
    <mergeCell ref="D19:L20"/>
    <mergeCell ref="A21:A28"/>
    <mergeCell ref="B21:B28"/>
    <mergeCell ref="C21:C28"/>
    <mergeCell ref="D21:L28"/>
    <mergeCell ref="A29:A31"/>
    <mergeCell ref="B29:B33"/>
    <mergeCell ref="C29:C33"/>
    <mergeCell ref="D29:L33"/>
    <mergeCell ref="A34:A37"/>
    <mergeCell ref="B34:B37"/>
    <mergeCell ref="C34:C37"/>
    <mergeCell ref="D34:D37"/>
    <mergeCell ref="E34:E37"/>
    <mergeCell ref="F34:L34"/>
    <mergeCell ref="F35:L35"/>
    <mergeCell ref="F36:L36"/>
    <mergeCell ref="F37:L37"/>
    <mergeCell ref="D38:F38"/>
    <mergeCell ref="G38:H38"/>
    <mergeCell ref="I38:L38"/>
    <mergeCell ref="D39:L40"/>
    <mergeCell ref="C42:E42"/>
    <mergeCell ref="F42:H42"/>
    <mergeCell ref="I42:J42"/>
    <mergeCell ref="K42:L42"/>
    <mergeCell ref="O45:R45"/>
    <mergeCell ref="A43:E44"/>
    <mergeCell ref="F43:G45"/>
    <mergeCell ref="H43:J45"/>
    <mergeCell ref="K43:L44"/>
    <mergeCell ref="B45:E45"/>
    <mergeCell ref="K45:L45"/>
  </mergeCells>
  <dataValidations count="2">
    <dataValidation type="list" allowBlank="1" showInputMessage="1" showErrorMessage="1" sqref="A32">
      <formula1>$X$30:$X$31</formula1>
    </dataValidation>
    <dataValidation type="list" allowBlank="1" showInputMessage="1" showErrorMessage="1" sqref="H4:I4">
      <formula1>$X$3:$X$4</formula1>
    </dataValidation>
  </dataValidations>
  <hyperlinks>
    <hyperlink ref="A46" r:id="rId1" display="copryright2009gbillat2@wanadoo,fr"/>
  </hyperlinks>
  <printOptions gridLines="1" horizontalCentered="1" verticalCentered="1"/>
  <pageMargins left="0.11811023622047245" right="0.11811023622047245" top="0.19" bottom="0" header="0" footer="0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6"/>
  <sheetViews>
    <sheetView zoomScalePageLayoutView="0" workbookViewId="0" topLeftCell="A1">
      <selection activeCell="D12" sqref="D12:L16"/>
    </sheetView>
  </sheetViews>
  <sheetFormatPr defaultColWidth="11.421875" defaultRowHeight="12.75"/>
  <cols>
    <col min="1" max="1" width="18.00390625" style="0" customWidth="1"/>
    <col min="2" max="2" width="6.28125" style="0" customWidth="1"/>
    <col min="3" max="3" width="9.7109375" style="0" customWidth="1"/>
    <col min="4" max="4" width="6.421875" style="0" customWidth="1"/>
    <col min="5" max="5" width="4.8515625" style="0" customWidth="1"/>
    <col min="6" max="6" width="3.00390625" style="0" customWidth="1"/>
    <col min="7" max="7" width="10.140625" style="0" customWidth="1"/>
    <col min="8" max="8" width="4.8515625" style="0" customWidth="1"/>
    <col min="9" max="9" width="6.421875" style="0" customWidth="1"/>
    <col min="10" max="10" width="12.00390625" style="0" customWidth="1"/>
    <col min="11" max="11" width="23.8515625" style="0" customWidth="1"/>
    <col min="12" max="12" width="1.8515625" style="0" customWidth="1"/>
  </cols>
  <sheetData>
    <row r="1" spans="1:12" ht="38.25" customHeight="1">
      <c r="A1" s="175"/>
      <c r="B1" s="177" t="s">
        <v>0</v>
      </c>
      <c r="C1" s="178"/>
      <c r="D1" s="178"/>
      <c r="E1" s="178"/>
      <c r="F1" s="179"/>
      <c r="G1" s="5" t="s">
        <v>16</v>
      </c>
      <c r="H1" s="180"/>
      <c r="I1" s="181"/>
      <c r="J1" s="6" t="s">
        <v>7</v>
      </c>
      <c r="K1" s="182"/>
      <c r="L1" s="183"/>
    </row>
    <row r="2" spans="1:12" ht="24.75" customHeight="1">
      <c r="A2" s="176"/>
      <c r="B2" s="184" t="s">
        <v>39</v>
      </c>
      <c r="C2" s="185"/>
      <c r="D2" s="185"/>
      <c r="E2" s="185"/>
      <c r="F2" s="186"/>
      <c r="G2" s="2" t="s">
        <v>4</v>
      </c>
      <c r="H2" s="187">
        <f ca="1">TODAY()</f>
        <v>39969</v>
      </c>
      <c r="I2" s="188"/>
      <c r="J2" s="189"/>
      <c r="K2" s="64"/>
      <c r="L2" s="190"/>
    </row>
    <row r="3" spans="1:24" ht="13.5" customHeight="1">
      <c r="A3" s="3" t="s">
        <v>31</v>
      </c>
      <c r="B3" s="165"/>
      <c r="C3" s="167"/>
      <c r="D3" s="167"/>
      <c r="E3" s="167"/>
      <c r="F3" s="168"/>
      <c r="G3" s="34" t="s">
        <v>36</v>
      </c>
      <c r="H3" s="189"/>
      <c r="I3" s="65"/>
      <c r="J3" s="66"/>
      <c r="K3" s="191"/>
      <c r="L3" s="192"/>
      <c r="X3" t="s">
        <v>8</v>
      </c>
    </row>
    <row r="4" spans="1:24" ht="13.5" customHeight="1">
      <c r="A4" s="3" t="s">
        <v>1</v>
      </c>
      <c r="B4" s="165"/>
      <c r="C4" s="167"/>
      <c r="D4" s="167"/>
      <c r="E4" s="167"/>
      <c r="F4" s="168"/>
      <c r="G4" s="58" t="s">
        <v>5</v>
      </c>
      <c r="H4" s="165"/>
      <c r="I4" s="166"/>
      <c r="J4" s="67"/>
      <c r="K4" s="191"/>
      <c r="L4" s="192"/>
      <c r="X4" t="s">
        <v>9</v>
      </c>
    </row>
    <row r="5" spans="1:12" ht="13.5" customHeight="1">
      <c r="A5" s="3"/>
      <c r="B5" s="165"/>
      <c r="C5" s="167"/>
      <c r="D5" s="167"/>
      <c r="E5" s="167"/>
      <c r="F5" s="168"/>
      <c r="G5" s="2" t="s">
        <v>6</v>
      </c>
      <c r="H5" s="169"/>
      <c r="I5" s="170"/>
      <c r="J5" s="66"/>
      <c r="K5" s="191"/>
      <c r="L5" s="192"/>
    </row>
    <row r="6" spans="1:12" ht="13.5" customHeight="1">
      <c r="A6" s="3" t="s">
        <v>2</v>
      </c>
      <c r="B6" s="31"/>
      <c r="C6" s="3" t="s">
        <v>3</v>
      </c>
      <c r="D6" s="165"/>
      <c r="E6" s="167"/>
      <c r="F6" s="168"/>
      <c r="G6" s="2" t="s">
        <v>30</v>
      </c>
      <c r="H6" s="171"/>
      <c r="I6" s="172"/>
      <c r="J6" s="193"/>
      <c r="K6" s="194"/>
      <c r="L6" s="195"/>
    </row>
    <row r="7" spans="1:12" ht="27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4" ht="25.5">
      <c r="A8" s="12" t="s">
        <v>10</v>
      </c>
      <c r="B8" s="22" t="s">
        <v>29</v>
      </c>
      <c r="C8" s="22" t="s">
        <v>11</v>
      </c>
      <c r="D8" s="173" t="s">
        <v>12</v>
      </c>
      <c r="E8" s="174"/>
      <c r="F8" s="174"/>
      <c r="G8" s="174"/>
      <c r="H8" s="174"/>
      <c r="I8" s="174"/>
      <c r="J8" s="174"/>
      <c r="K8" s="174"/>
      <c r="L8" s="166"/>
      <c r="M8" s="1" t="s">
        <v>19</v>
      </c>
      <c r="N8" s="1" t="s">
        <v>20</v>
      </c>
    </row>
    <row r="9" spans="1:14" ht="19.5" customHeight="1">
      <c r="A9" s="143" t="s">
        <v>17</v>
      </c>
      <c r="B9" s="124">
        <v>4</v>
      </c>
      <c r="C9" s="124">
        <f>N10-M10</f>
        <v>4</v>
      </c>
      <c r="D9" s="144"/>
      <c r="E9" s="145"/>
      <c r="F9" s="145"/>
      <c r="G9" s="145"/>
      <c r="H9" s="145"/>
      <c r="I9" s="145"/>
      <c r="J9" s="145"/>
      <c r="K9" s="145"/>
      <c r="L9" s="146"/>
      <c r="M9" s="17"/>
      <c r="N9" s="8"/>
    </row>
    <row r="10" spans="1:14" ht="19.5" customHeight="1">
      <c r="A10" s="122"/>
      <c r="B10" s="125"/>
      <c r="C10" s="125"/>
      <c r="D10" s="147"/>
      <c r="E10" s="148"/>
      <c r="F10" s="148"/>
      <c r="G10" s="148"/>
      <c r="H10" s="148"/>
      <c r="I10" s="148"/>
      <c r="J10" s="148"/>
      <c r="K10" s="148"/>
      <c r="L10" s="149"/>
      <c r="M10" s="50"/>
      <c r="N10" s="25">
        <v>4</v>
      </c>
    </row>
    <row r="11" spans="1:14" ht="25.5" customHeight="1">
      <c r="A11" s="123"/>
      <c r="B11" s="126"/>
      <c r="C11" s="126"/>
      <c r="D11" s="150"/>
      <c r="E11" s="151"/>
      <c r="F11" s="151"/>
      <c r="G11" s="151"/>
      <c r="H11" s="151"/>
      <c r="I11" s="151"/>
      <c r="J11" s="151"/>
      <c r="K11" s="151"/>
      <c r="L11" s="152"/>
      <c r="M11" s="17"/>
      <c r="N11" s="8"/>
    </row>
    <row r="12" spans="1:14" ht="19.5" customHeight="1">
      <c r="A12" s="153" t="s">
        <v>18</v>
      </c>
      <c r="B12" s="124">
        <v>10</v>
      </c>
      <c r="C12" s="124">
        <f>N13-M13</f>
        <v>10</v>
      </c>
      <c r="D12" s="156"/>
      <c r="E12" s="157"/>
      <c r="F12" s="157"/>
      <c r="G12" s="157"/>
      <c r="H12" s="157"/>
      <c r="I12" s="157"/>
      <c r="J12" s="157"/>
      <c r="K12" s="157"/>
      <c r="L12" s="158"/>
      <c r="M12" s="17"/>
      <c r="N12" s="8"/>
    </row>
    <row r="13" spans="1:14" ht="19.5" customHeight="1">
      <c r="A13" s="154"/>
      <c r="B13" s="125"/>
      <c r="C13" s="125"/>
      <c r="D13" s="159"/>
      <c r="E13" s="160"/>
      <c r="F13" s="160"/>
      <c r="G13" s="160"/>
      <c r="H13" s="160"/>
      <c r="I13" s="160"/>
      <c r="J13" s="160"/>
      <c r="K13" s="160"/>
      <c r="L13" s="161"/>
      <c r="M13" s="51"/>
      <c r="N13" s="26">
        <v>10</v>
      </c>
    </row>
    <row r="14" spans="1:14" ht="19.5" customHeight="1">
      <c r="A14" s="154"/>
      <c r="B14" s="125"/>
      <c r="C14" s="125"/>
      <c r="D14" s="159"/>
      <c r="E14" s="160"/>
      <c r="F14" s="160"/>
      <c r="G14" s="160"/>
      <c r="H14" s="160"/>
      <c r="I14" s="160"/>
      <c r="J14" s="160"/>
      <c r="K14" s="160"/>
      <c r="L14" s="161"/>
      <c r="M14" s="17"/>
      <c r="N14" s="8"/>
    </row>
    <row r="15" spans="1:14" ht="19.5" customHeight="1">
      <c r="A15" s="154"/>
      <c r="B15" s="125"/>
      <c r="C15" s="125"/>
      <c r="D15" s="159"/>
      <c r="E15" s="160"/>
      <c r="F15" s="160"/>
      <c r="G15" s="160"/>
      <c r="H15" s="160"/>
      <c r="I15" s="160"/>
      <c r="J15" s="160"/>
      <c r="K15" s="160"/>
      <c r="L15" s="161"/>
      <c r="M15" s="17"/>
      <c r="N15" s="8"/>
    </row>
    <row r="16" spans="1:14" ht="19.5" customHeight="1">
      <c r="A16" s="155"/>
      <c r="B16" s="126"/>
      <c r="C16" s="126"/>
      <c r="D16" s="162"/>
      <c r="E16" s="163"/>
      <c r="F16" s="163"/>
      <c r="G16" s="163"/>
      <c r="H16" s="163"/>
      <c r="I16" s="163"/>
      <c r="J16" s="163"/>
      <c r="K16" s="163"/>
      <c r="L16" s="164"/>
      <c r="M16" s="17"/>
      <c r="N16" s="8"/>
    </row>
    <row r="17" spans="1:14" ht="19.5" customHeight="1">
      <c r="A17" s="135" t="s">
        <v>22</v>
      </c>
      <c r="B17" s="124">
        <v>8</v>
      </c>
      <c r="C17" s="124">
        <f>N17-M17</f>
        <v>8</v>
      </c>
      <c r="D17" s="92"/>
      <c r="E17" s="127"/>
      <c r="F17" s="127"/>
      <c r="G17" s="127"/>
      <c r="H17" s="127"/>
      <c r="I17" s="127"/>
      <c r="J17" s="127"/>
      <c r="K17" s="127"/>
      <c r="L17" s="128"/>
      <c r="M17" s="52"/>
      <c r="N17" s="25">
        <v>8</v>
      </c>
    </row>
    <row r="18" spans="1:14" ht="50.25" customHeight="1">
      <c r="A18" s="140"/>
      <c r="B18" s="126"/>
      <c r="C18" s="126"/>
      <c r="D18" s="132"/>
      <c r="E18" s="133"/>
      <c r="F18" s="133"/>
      <c r="G18" s="133"/>
      <c r="H18" s="133"/>
      <c r="I18" s="133"/>
      <c r="J18" s="133"/>
      <c r="K18" s="133"/>
      <c r="L18" s="134"/>
      <c r="M18" s="17"/>
      <c r="N18" s="8"/>
    </row>
    <row r="19" spans="1:14" ht="19.5" customHeight="1">
      <c r="A19" s="141" t="s">
        <v>21</v>
      </c>
      <c r="B19" s="137">
        <v>10</v>
      </c>
      <c r="C19" s="137">
        <f>N19-M19</f>
        <v>10</v>
      </c>
      <c r="D19" s="92"/>
      <c r="E19" s="127"/>
      <c r="F19" s="127"/>
      <c r="G19" s="127"/>
      <c r="H19" s="127"/>
      <c r="I19" s="127"/>
      <c r="J19" s="127"/>
      <c r="K19" s="127"/>
      <c r="L19" s="128"/>
      <c r="M19" s="50"/>
      <c r="N19" s="29">
        <v>10</v>
      </c>
    </row>
    <row r="20" spans="1:14" ht="50.25" customHeight="1">
      <c r="A20" s="142"/>
      <c r="B20" s="139"/>
      <c r="C20" s="139"/>
      <c r="D20" s="132"/>
      <c r="E20" s="133"/>
      <c r="F20" s="133"/>
      <c r="G20" s="133"/>
      <c r="H20" s="133"/>
      <c r="I20" s="133"/>
      <c r="J20" s="133"/>
      <c r="K20" s="133"/>
      <c r="L20" s="134"/>
      <c r="M20" s="18"/>
      <c r="N20" s="28"/>
    </row>
    <row r="21" spans="1:14" ht="15" customHeight="1" thickBot="1">
      <c r="A21" s="121" t="s">
        <v>23</v>
      </c>
      <c r="B21" s="124">
        <v>30</v>
      </c>
      <c r="C21" s="124">
        <f>N21-M21</f>
        <v>30</v>
      </c>
      <c r="D21" s="92"/>
      <c r="E21" s="127"/>
      <c r="F21" s="127"/>
      <c r="G21" s="127"/>
      <c r="H21" s="127"/>
      <c r="I21" s="127"/>
      <c r="J21" s="127"/>
      <c r="K21" s="127"/>
      <c r="L21" s="128"/>
      <c r="M21" s="53"/>
      <c r="N21" s="27">
        <v>30</v>
      </c>
    </row>
    <row r="22" spans="1:14" ht="11.25" customHeight="1">
      <c r="A22" s="122"/>
      <c r="B22" s="125"/>
      <c r="C22" s="125"/>
      <c r="D22" s="129"/>
      <c r="E22" s="130"/>
      <c r="F22" s="130"/>
      <c r="G22" s="130"/>
      <c r="H22" s="130"/>
      <c r="I22" s="130"/>
      <c r="J22" s="130"/>
      <c r="K22" s="130"/>
      <c r="L22" s="131"/>
      <c r="M22" s="11"/>
      <c r="N22" s="11"/>
    </row>
    <row r="23" spans="1:15" ht="12" customHeight="1">
      <c r="A23" s="122"/>
      <c r="B23" s="125"/>
      <c r="C23" s="125"/>
      <c r="D23" s="129"/>
      <c r="E23" s="130"/>
      <c r="F23" s="130"/>
      <c r="G23" s="130"/>
      <c r="H23" s="130"/>
      <c r="I23" s="130"/>
      <c r="J23" s="130"/>
      <c r="K23" s="130"/>
      <c r="L23" s="131"/>
      <c r="M23" s="11"/>
      <c r="N23" s="11"/>
      <c r="O23" s="20"/>
    </row>
    <row r="24" spans="1:15" ht="23.25" customHeight="1">
      <c r="A24" s="122"/>
      <c r="B24" s="125"/>
      <c r="C24" s="125"/>
      <c r="D24" s="129"/>
      <c r="E24" s="130"/>
      <c r="F24" s="130"/>
      <c r="G24" s="130"/>
      <c r="H24" s="130"/>
      <c r="I24" s="130"/>
      <c r="J24" s="130"/>
      <c r="K24" s="130"/>
      <c r="L24" s="131"/>
      <c r="M24" s="11"/>
      <c r="N24" s="17"/>
      <c r="O24" s="20"/>
    </row>
    <row r="25" spans="1:15" ht="21.75" customHeight="1">
      <c r="A25" s="122"/>
      <c r="B25" s="125"/>
      <c r="C25" s="125"/>
      <c r="D25" s="129"/>
      <c r="E25" s="130"/>
      <c r="F25" s="130"/>
      <c r="G25" s="130"/>
      <c r="H25" s="130"/>
      <c r="I25" s="130"/>
      <c r="J25" s="130"/>
      <c r="K25" s="130"/>
      <c r="L25" s="131"/>
      <c r="M25" s="11"/>
      <c r="N25" s="17"/>
      <c r="O25" s="20"/>
    </row>
    <row r="26" spans="1:14" ht="19.5" customHeight="1">
      <c r="A26" s="122"/>
      <c r="B26" s="125"/>
      <c r="C26" s="125"/>
      <c r="D26" s="129"/>
      <c r="E26" s="130"/>
      <c r="F26" s="130"/>
      <c r="G26" s="130"/>
      <c r="H26" s="130"/>
      <c r="I26" s="130"/>
      <c r="J26" s="130"/>
      <c r="K26" s="130"/>
      <c r="L26" s="131"/>
      <c r="M26" s="11"/>
      <c r="N26" s="11"/>
    </row>
    <row r="27" spans="1:14" ht="3" customHeight="1">
      <c r="A27" s="122"/>
      <c r="B27" s="125"/>
      <c r="C27" s="125"/>
      <c r="D27" s="129"/>
      <c r="E27" s="130"/>
      <c r="F27" s="130"/>
      <c r="G27" s="130"/>
      <c r="H27" s="130"/>
      <c r="I27" s="130"/>
      <c r="J27" s="130"/>
      <c r="K27" s="130"/>
      <c r="L27" s="131"/>
      <c r="M27" s="11"/>
      <c r="N27" s="11"/>
    </row>
    <row r="28" spans="1:14" ht="19.5" customHeight="1" hidden="1">
      <c r="A28" s="123"/>
      <c r="B28" s="126"/>
      <c r="C28" s="126"/>
      <c r="D28" s="132"/>
      <c r="E28" s="133"/>
      <c r="F28" s="133"/>
      <c r="G28" s="133"/>
      <c r="H28" s="133"/>
      <c r="I28" s="133"/>
      <c r="J28" s="133"/>
      <c r="K28" s="133"/>
      <c r="L28" s="134"/>
      <c r="M28" s="17"/>
      <c r="N28" s="8"/>
    </row>
    <row r="29" spans="1:14" ht="15" customHeight="1">
      <c r="A29" s="135" t="s">
        <v>24</v>
      </c>
      <c r="B29" s="137">
        <v>30</v>
      </c>
      <c r="C29" s="137">
        <f>N29-M29</f>
        <v>30</v>
      </c>
      <c r="D29" s="92"/>
      <c r="E29" s="127"/>
      <c r="F29" s="127"/>
      <c r="G29" s="127"/>
      <c r="H29" s="127"/>
      <c r="I29" s="127"/>
      <c r="J29" s="127"/>
      <c r="K29" s="127"/>
      <c r="L29" s="128"/>
      <c r="M29" s="54"/>
      <c r="N29" s="21">
        <v>30</v>
      </c>
    </row>
    <row r="30" spans="1:24" ht="15.75" customHeight="1">
      <c r="A30" s="136"/>
      <c r="B30" s="138"/>
      <c r="C30" s="138"/>
      <c r="D30" s="129"/>
      <c r="E30" s="130"/>
      <c r="F30" s="130"/>
      <c r="G30" s="130"/>
      <c r="H30" s="130"/>
      <c r="I30" s="130"/>
      <c r="J30" s="130"/>
      <c r="K30" s="130"/>
      <c r="L30" s="131"/>
      <c r="M30" s="11"/>
      <c r="N30" s="11"/>
      <c r="X30" t="s">
        <v>40</v>
      </c>
    </row>
    <row r="31" spans="1:24" ht="14.25" customHeight="1">
      <c r="A31" s="136"/>
      <c r="B31" s="138"/>
      <c r="C31" s="138"/>
      <c r="D31" s="129"/>
      <c r="E31" s="130"/>
      <c r="F31" s="130"/>
      <c r="G31" s="130"/>
      <c r="H31" s="130"/>
      <c r="I31" s="130"/>
      <c r="J31" s="130"/>
      <c r="K31" s="130"/>
      <c r="L31" s="131"/>
      <c r="M31" s="11"/>
      <c r="N31" s="11"/>
      <c r="X31" t="s">
        <v>35</v>
      </c>
    </row>
    <row r="32" spans="1:14" ht="14.25" customHeight="1">
      <c r="A32" s="32" t="s">
        <v>40</v>
      </c>
      <c r="B32" s="138"/>
      <c r="C32" s="138"/>
      <c r="D32" s="129"/>
      <c r="E32" s="130"/>
      <c r="F32" s="130"/>
      <c r="G32" s="130"/>
      <c r="H32" s="130"/>
      <c r="I32" s="130"/>
      <c r="J32" s="130"/>
      <c r="K32" s="130"/>
      <c r="L32" s="131"/>
      <c r="M32" s="11"/>
      <c r="N32" s="11"/>
    </row>
    <row r="33" spans="1:17" ht="30.75" customHeight="1">
      <c r="A33" s="33"/>
      <c r="B33" s="139"/>
      <c r="C33" s="139"/>
      <c r="D33" s="132"/>
      <c r="E33" s="133"/>
      <c r="F33" s="133"/>
      <c r="G33" s="133"/>
      <c r="H33" s="133"/>
      <c r="I33" s="133"/>
      <c r="J33" s="133"/>
      <c r="K33" s="133"/>
      <c r="L33" s="134"/>
      <c r="M33" s="11"/>
      <c r="N33" s="11"/>
      <c r="P33" s="38"/>
      <c r="Q33" s="39"/>
    </row>
    <row r="34" spans="1:17" ht="15.75" customHeight="1" hidden="1" thickBot="1">
      <c r="A34" s="103"/>
      <c r="B34" s="106"/>
      <c r="C34" s="109"/>
      <c r="D34" s="112"/>
      <c r="E34" s="115"/>
      <c r="F34" s="118"/>
      <c r="G34" s="119"/>
      <c r="H34" s="119"/>
      <c r="I34" s="119"/>
      <c r="J34" s="119"/>
      <c r="K34" s="119"/>
      <c r="L34" s="119"/>
      <c r="M34" s="16"/>
      <c r="N34" s="19"/>
      <c r="P34" s="42"/>
      <c r="Q34" s="43"/>
    </row>
    <row r="35" spans="1:17" ht="11.25" customHeight="1" hidden="1">
      <c r="A35" s="104"/>
      <c r="B35" s="107"/>
      <c r="C35" s="110"/>
      <c r="D35" s="113"/>
      <c r="E35" s="116"/>
      <c r="F35" s="118"/>
      <c r="G35" s="119"/>
      <c r="H35" s="119"/>
      <c r="I35" s="119"/>
      <c r="J35" s="119"/>
      <c r="K35" s="119"/>
      <c r="L35" s="120"/>
      <c r="M35" s="11"/>
      <c r="N35" s="11"/>
      <c r="P35" s="40"/>
      <c r="Q35" s="41"/>
    </row>
    <row r="36" spans="1:17" ht="13.5" customHeight="1" hidden="1">
      <c r="A36" s="104"/>
      <c r="B36" s="107"/>
      <c r="C36" s="110"/>
      <c r="D36" s="113"/>
      <c r="E36" s="116"/>
      <c r="F36" s="118"/>
      <c r="G36" s="119"/>
      <c r="H36" s="119"/>
      <c r="I36" s="119"/>
      <c r="J36" s="119"/>
      <c r="K36" s="119"/>
      <c r="L36" s="120"/>
      <c r="M36" s="11"/>
      <c r="N36" s="11"/>
      <c r="P36" s="40"/>
      <c r="Q36" s="41"/>
    </row>
    <row r="37" spans="1:14" ht="14.25" customHeight="1" hidden="1">
      <c r="A37" s="105"/>
      <c r="B37" s="108"/>
      <c r="C37" s="111"/>
      <c r="D37" s="114"/>
      <c r="E37" s="117"/>
      <c r="F37" s="118"/>
      <c r="G37" s="119"/>
      <c r="H37" s="119"/>
      <c r="I37" s="119"/>
      <c r="J37" s="119"/>
      <c r="K37" s="119"/>
      <c r="L37" s="120"/>
      <c r="M37" s="11"/>
      <c r="N37" s="11"/>
    </row>
    <row r="38" spans="1:14" ht="25.5" customHeight="1">
      <c r="A38" s="14" t="s">
        <v>13</v>
      </c>
      <c r="B38" s="23">
        <v>92</v>
      </c>
      <c r="C38" s="24">
        <f>C9+C12+C17+C19+C21+C29</f>
        <v>92</v>
      </c>
      <c r="D38" s="86" t="s">
        <v>41</v>
      </c>
      <c r="E38" s="87"/>
      <c r="F38" s="88"/>
      <c r="G38" s="83" t="s">
        <v>42</v>
      </c>
      <c r="H38" s="85"/>
      <c r="I38" s="89"/>
      <c r="J38" s="90"/>
      <c r="K38" s="90"/>
      <c r="L38" s="91"/>
      <c r="M38" s="11"/>
      <c r="N38" s="11"/>
    </row>
    <row r="39" spans="1:14" ht="24.75" customHeight="1">
      <c r="A39" s="14" t="s">
        <v>14</v>
      </c>
      <c r="B39" s="23">
        <v>8</v>
      </c>
      <c r="C39" s="56">
        <f>VLOOKUP(R60,M60:N246,2)-M39</f>
        <v>7.99999999999998</v>
      </c>
      <c r="D39" s="92"/>
      <c r="E39" s="93"/>
      <c r="F39" s="93"/>
      <c r="G39" s="93"/>
      <c r="H39" s="93"/>
      <c r="I39" s="93"/>
      <c r="J39" s="93"/>
      <c r="K39" s="93"/>
      <c r="L39" s="94"/>
      <c r="M39" s="46"/>
      <c r="N39" s="44"/>
    </row>
    <row r="40" spans="1:12" ht="30.75" customHeight="1">
      <c r="A40" s="13" t="s">
        <v>15</v>
      </c>
      <c r="B40" s="23">
        <v>100</v>
      </c>
      <c r="C40" s="57">
        <f>SUM(C38:C39)</f>
        <v>99.99999999999999</v>
      </c>
      <c r="D40" s="95"/>
      <c r="E40" s="96"/>
      <c r="F40" s="96"/>
      <c r="G40" s="96"/>
      <c r="H40" s="96"/>
      <c r="I40" s="96"/>
      <c r="J40" s="96"/>
      <c r="K40" s="96"/>
      <c r="L40" s="97"/>
    </row>
    <row r="41" spans="1:12" ht="4.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55"/>
    </row>
    <row r="42" spans="1:12" ht="36" customHeight="1">
      <c r="A42" s="30" t="s">
        <v>25</v>
      </c>
      <c r="B42" s="15"/>
      <c r="C42" s="98" t="s">
        <v>26</v>
      </c>
      <c r="D42" s="99"/>
      <c r="E42" s="100"/>
      <c r="F42" s="89" t="s">
        <v>28</v>
      </c>
      <c r="G42" s="90"/>
      <c r="H42" s="90"/>
      <c r="I42" s="89"/>
      <c r="J42" s="101"/>
      <c r="K42" s="102" t="s">
        <v>37</v>
      </c>
      <c r="L42" s="101"/>
    </row>
    <row r="43" spans="1:12" ht="12.75">
      <c r="A43" s="63" t="s">
        <v>32</v>
      </c>
      <c r="B43" s="64"/>
      <c r="C43" s="64"/>
      <c r="D43" s="64"/>
      <c r="E43" s="65"/>
      <c r="F43" s="69" t="s">
        <v>27</v>
      </c>
      <c r="G43" s="70"/>
      <c r="H43" s="75"/>
      <c r="I43" s="76"/>
      <c r="J43" s="70"/>
      <c r="K43" s="79" t="s">
        <v>38</v>
      </c>
      <c r="L43" s="80"/>
    </row>
    <row r="44" spans="1:12" ht="13.5" customHeight="1">
      <c r="A44" s="66"/>
      <c r="B44" s="67"/>
      <c r="C44" s="67"/>
      <c r="D44" s="67"/>
      <c r="E44" s="68"/>
      <c r="F44" s="71"/>
      <c r="G44" s="72"/>
      <c r="H44" s="71"/>
      <c r="I44" s="77"/>
      <c r="J44" s="72"/>
      <c r="K44" s="81"/>
      <c r="L44" s="82"/>
    </row>
    <row r="45" spans="1:18" ht="33.75" customHeight="1">
      <c r="A45" s="45" t="s">
        <v>33</v>
      </c>
      <c r="B45" s="83" t="s">
        <v>34</v>
      </c>
      <c r="C45" s="84"/>
      <c r="D45" s="84"/>
      <c r="E45" s="85"/>
      <c r="F45" s="73"/>
      <c r="G45" s="74"/>
      <c r="H45" s="73"/>
      <c r="I45" s="78"/>
      <c r="J45" s="74"/>
      <c r="K45" s="83"/>
      <c r="L45" s="85"/>
      <c r="M45" s="35"/>
      <c r="O45" s="61"/>
      <c r="P45" s="62"/>
      <c r="Q45" s="62"/>
      <c r="R45" s="62"/>
    </row>
    <row r="46" spans="1:13" ht="13.5" customHeight="1">
      <c r="A46" s="36"/>
      <c r="B46" s="36"/>
      <c r="C46" s="36"/>
      <c r="D46" s="36"/>
      <c r="E46" s="36"/>
      <c r="F46" s="37"/>
      <c r="G46" s="37"/>
      <c r="H46" s="37"/>
      <c r="I46" s="37"/>
      <c r="J46" s="37"/>
      <c r="K46" s="37"/>
      <c r="L46" s="37"/>
      <c r="M46" s="4"/>
    </row>
    <row r="47" spans="1:13" ht="13.5" customHeight="1">
      <c r="A47" s="36"/>
      <c r="B47" s="36"/>
      <c r="C47" s="36"/>
      <c r="D47" s="36"/>
      <c r="E47" s="36"/>
      <c r="F47" s="37"/>
      <c r="G47" s="37"/>
      <c r="H47" s="37"/>
      <c r="I47" s="37"/>
      <c r="J47" s="37"/>
      <c r="K47" s="37"/>
      <c r="L47" s="37"/>
      <c r="M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S48" s="38"/>
      <c r="T48" s="39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S49" s="38"/>
      <c r="T49" s="39"/>
    </row>
    <row r="50" spans="8:20" ht="12.75">
      <c r="H50" s="4"/>
      <c r="I50" s="4"/>
      <c r="J50" s="4"/>
      <c r="S50" s="38"/>
      <c r="T50" s="39"/>
    </row>
    <row r="51" spans="8:20" ht="12.75">
      <c r="H51" s="4"/>
      <c r="I51" s="4"/>
      <c r="J51" s="4"/>
      <c r="S51" s="38"/>
      <c r="T51" s="39"/>
    </row>
    <row r="52" spans="9:20" ht="12.75">
      <c r="I52" s="4"/>
      <c r="J52" s="4"/>
      <c r="S52" s="38"/>
      <c r="T52" s="39"/>
    </row>
    <row r="53" spans="9:20" ht="12.75">
      <c r="I53" s="4"/>
      <c r="J53" s="4"/>
      <c r="S53" s="38"/>
      <c r="T53" s="39"/>
    </row>
    <row r="54" spans="9:20" ht="12.75">
      <c r="I54" s="4"/>
      <c r="J54" s="4"/>
      <c r="S54" s="38"/>
      <c r="T54" s="39"/>
    </row>
    <row r="55" spans="9:20" ht="12.75">
      <c r="I55" s="4"/>
      <c r="J55" s="4"/>
      <c r="S55" s="38"/>
      <c r="T55" s="39"/>
    </row>
    <row r="56" spans="19:20" ht="12.75">
      <c r="S56" s="38"/>
      <c r="T56" s="39"/>
    </row>
    <row r="57" spans="19:20" ht="12.75">
      <c r="S57" s="38"/>
      <c r="T57" s="39"/>
    </row>
    <row r="58" spans="19:20" ht="12.75">
      <c r="S58" s="38"/>
      <c r="T58" s="39"/>
    </row>
    <row r="59" spans="19:20" ht="12.75">
      <c r="S59" s="38"/>
      <c r="T59" s="39"/>
    </row>
    <row r="60" spans="13:20" ht="12.75">
      <c r="M60" s="47">
        <v>0</v>
      </c>
      <c r="N60" s="48">
        <v>0</v>
      </c>
      <c r="O60" s="47"/>
      <c r="P60" s="48">
        <f>C38-ROUNDDOWN(C38,0)</f>
        <v>0</v>
      </c>
      <c r="Q60" s="47">
        <f>IF(P60&gt;=0.5,0.5,0)</f>
        <v>0</v>
      </c>
      <c r="R60" s="48">
        <f>ROUNDDOWN(C38,0)+Q60</f>
        <v>92</v>
      </c>
      <c r="S60" s="38"/>
      <c r="T60" s="39"/>
    </row>
    <row r="61" spans="13:20" ht="12.75">
      <c r="M61" s="47">
        <v>0.5</v>
      </c>
      <c r="N61" s="48">
        <v>0</v>
      </c>
      <c r="O61" s="47"/>
      <c r="P61" s="48"/>
      <c r="Q61" s="47"/>
      <c r="R61" s="48"/>
      <c r="S61" s="38"/>
      <c r="T61" s="39"/>
    </row>
    <row r="62" spans="13:20" ht="12.75">
      <c r="M62" s="47">
        <v>1</v>
      </c>
      <c r="N62" s="48">
        <v>0</v>
      </c>
      <c r="O62" s="47"/>
      <c r="P62" s="48"/>
      <c r="Q62" s="47"/>
      <c r="R62" s="48"/>
      <c r="S62" s="38"/>
      <c r="T62" s="39"/>
    </row>
    <row r="63" spans="13:20" ht="12.75">
      <c r="M63" s="47">
        <f>M62+0.5</f>
        <v>1.5</v>
      </c>
      <c r="N63" s="48">
        <v>0</v>
      </c>
      <c r="O63" s="47"/>
      <c r="P63" s="48"/>
      <c r="Q63" s="47"/>
      <c r="R63" s="48"/>
      <c r="S63" s="38"/>
      <c r="T63" s="39"/>
    </row>
    <row r="64" spans="13:20" ht="12.75">
      <c r="M64" s="47">
        <f>M63+0.5</f>
        <v>2</v>
      </c>
      <c r="N64" s="48">
        <v>0</v>
      </c>
      <c r="O64" s="47"/>
      <c r="P64" s="48"/>
      <c r="Q64" s="47"/>
      <c r="R64" s="48"/>
      <c r="S64" s="38"/>
      <c r="T64" s="39"/>
    </row>
    <row r="65" spans="13:20" ht="12.75">
      <c r="M65" s="47">
        <f aca="true" t="shared" si="0" ref="M65:M128">M64+0.5</f>
        <v>2.5</v>
      </c>
      <c r="N65" s="48">
        <v>0</v>
      </c>
      <c r="O65" s="47"/>
      <c r="P65" s="48"/>
      <c r="Q65" s="47"/>
      <c r="R65" s="48"/>
      <c r="S65" s="38"/>
      <c r="T65" s="39"/>
    </row>
    <row r="66" spans="13:20" ht="12.75">
      <c r="M66" s="47">
        <f t="shared" si="0"/>
        <v>3</v>
      </c>
      <c r="N66" s="48">
        <v>0</v>
      </c>
      <c r="O66" s="47"/>
      <c r="P66" s="48"/>
      <c r="Q66" s="47"/>
      <c r="R66" s="48"/>
      <c r="S66" s="38"/>
      <c r="T66" s="39"/>
    </row>
    <row r="67" spans="13:20" ht="12.75">
      <c r="M67" s="47">
        <f t="shared" si="0"/>
        <v>3.5</v>
      </c>
      <c r="N67" s="48">
        <v>0</v>
      </c>
      <c r="O67" s="47"/>
      <c r="P67" s="48"/>
      <c r="Q67" s="47"/>
      <c r="R67" s="48"/>
      <c r="S67" s="38"/>
      <c r="T67" s="39"/>
    </row>
    <row r="68" spans="13:20" ht="12.75">
      <c r="M68" s="47">
        <f t="shared" si="0"/>
        <v>4</v>
      </c>
      <c r="N68" s="48">
        <v>0</v>
      </c>
      <c r="O68" s="47"/>
      <c r="P68" s="48"/>
      <c r="Q68" s="47"/>
      <c r="R68" s="48"/>
      <c r="S68" s="38"/>
      <c r="T68" s="39"/>
    </row>
    <row r="69" spans="13:20" ht="12.75">
      <c r="M69" s="47">
        <f t="shared" si="0"/>
        <v>4.5</v>
      </c>
      <c r="N69" s="48">
        <v>0</v>
      </c>
      <c r="O69" s="47"/>
      <c r="P69" s="48"/>
      <c r="Q69" s="47"/>
      <c r="R69" s="48"/>
      <c r="S69" s="38"/>
      <c r="T69" s="39"/>
    </row>
    <row r="70" spans="13:20" ht="12.75">
      <c r="M70" s="47">
        <f t="shared" si="0"/>
        <v>5</v>
      </c>
      <c r="N70" s="48">
        <v>0</v>
      </c>
      <c r="O70" s="47"/>
      <c r="P70" s="48"/>
      <c r="Q70" s="47"/>
      <c r="R70" s="48"/>
      <c r="S70" s="38"/>
      <c r="T70" s="39"/>
    </row>
    <row r="71" spans="13:20" ht="12.75">
      <c r="M71" s="47">
        <f t="shared" si="0"/>
        <v>5.5</v>
      </c>
      <c r="N71" s="48">
        <v>0</v>
      </c>
      <c r="O71" s="47"/>
      <c r="P71" s="48"/>
      <c r="Q71" s="47"/>
      <c r="R71" s="48"/>
      <c r="S71" s="38"/>
      <c r="T71" s="39"/>
    </row>
    <row r="72" spans="13:20" ht="12.75">
      <c r="M72" s="47">
        <f t="shared" si="0"/>
        <v>6</v>
      </c>
      <c r="N72" s="48">
        <v>0</v>
      </c>
      <c r="O72" s="47"/>
      <c r="P72" s="48"/>
      <c r="Q72" s="47"/>
      <c r="R72" s="48"/>
      <c r="S72" s="38"/>
      <c r="T72" s="39"/>
    </row>
    <row r="73" spans="13:20" ht="12.75">
      <c r="M73" s="47">
        <f t="shared" si="0"/>
        <v>6.5</v>
      </c>
      <c r="N73" s="48">
        <v>0</v>
      </c>
      <c r="O73" s="47"/>
      <c r="P73" s="48"/>
      <c r="Q73" s="47"/>
      <c r="R73" s="48"/>
      <c r="S73" s="38"/>
      <c r="T73" s="39"/>
    </row>
    <row r="74" spans="13:20" ht="12.75">
      <c r="M74" s="47">
        <f t="shared" si="0"/>
        <v>7</v>
      </c>
      <c r="N74" s="48">
        <v>0</v>
      </c>
      <c r="O74" s="47"/>
      <c r="P74" s="48"/>
      <c r="Q74" s="47"/>
      <c r="R74" s="48"/>
      <c r="S74" s="38"/>
      <c r="T74" s="39"/>
    </row>
    <row r="75" spans="13:20" ht="12.75">
      <c r="M75" s="47">
        <f t="shared" si="0"/>
        <v>7.5</v>
      </c>
      <c r="N75" s="48">
        <v>0</v>
      </c>
      <c r="O75" s="47"/>
      <c r="P75" s="48"/>
      <c r="Q75" s="47"/>
      <c r="R75" s="48"/>
      <c r="S75" s="38"/>
      <c r="T75" s="39"/>
    </row>
    <row r="76" spans="13:20" ht="12.75">
      <c r="M76" s="47">
        <f t="shared" si="0"/>
        <v>8</v>
      </c>
      <c r="N76" s="48">
        <v>0</v>
      </c>
      <c r="O76" s="47"/>
      <c r="P76" s="48"/>
      <c r="Q76" s="47"/>
      <c r="R76" s="48"/>
      <c r="S76" s="38"/>
      <c r="T76" s="39"/>
    </row>
    <row r="77" spans="13:20" ht="12.75">
      <c r="M77" s="47">
        <f t="shared" si="0"/>
        <v>8.5</v>
      </c>
      <c r="N77" s="48">
        <v>0</v>
      </c>
      <c r="O77" s="47"/>
      <c r="P77" s="48"/>
      <c r="Q77" s="47"/>
      <c r="R77" s="48"/>
      <c r="S77" s="38"/>
      <c r="T77" s="39"/>
    </row>
    <row r="78" spans="13:20" ht="12.75">
      <c r="M78" s="47">
        <f t="shared" si="0"/>
        <v>9</v>
      </c>
      <c r="N78" s="48">
        <v>0</v>
      </c>
      <c r="O78" s="47"/>
      <c r="P78" s="48"/>
      <c r="Q78" s="47"/>
      <c r="R78" s="48"/>
      <c r="S78" s="38"/>
      <c r="T78" s="39"/>
    </row>
    <row r="79" spans="13:20" ht="12.75">
      <c r="M79" s="47">
        <f t="shared" si="0"/>
        <v>9.5</v>
      </c>
      <c r="N79" s="48">
        <v>0</v>
      </c>
      <c r="O79" s="47"/>
      <c r="P79" s="48"/>
      <c r="Q79" s="47"/>
      <c r="R79" s="48"/>
      <c r="S79" s="38"/>
      <c r="T79" s="39"/>
    </row>
    <row r="80" spans="13:20" ht="12.75">
      <c r="M80" s="47">
        <f t="shared" si="0"/>
        <v>10</v>
      </c>
      <c r="N80" s="48">
        <v>0</v>
      </c>
      <c r="O80" s="47"/>
      <c r="P80" s="48"/>
      <c r="Q80" s="47"/>
      <c r="R80" s="48"/>
      <c r="S80" s="38"/>
      <c r="T80" s="39"/>
    </row>
    <row r="81" spans="13:20" ht="12.75">
      <c r="M81" s="47">
        <f t="shared" si="0"/>
        <v>10.5</v>
      </c>
      <c r="N81" s="48">
        <v>0</v>
      </c>
      <c r="O81" s="47"/>
      <c r="P81" s="48"/>
      <c r="Q81" s="47"/>
      <c r="R81" s="48"/>
      <c r="S81" s="38"/>
      <c r="T81" s="39"/>
    </row>
    <row r="82" spans="13:20" ht="12.75">
      <c r="M82" s="47">
        <f t="shared" si="0"/>
        <v>11</v>
      </c>
      <c r="N82" s="48">
        <v>0</v>
      </c>
      <c r="O82" s="47"/>
      <c r="P82" s="48"/>
      <c r="Q82" s="47"/>
      <c r="R82" s="48"/>
      <c r="S82" s="38"/>
      <c r="T82" s="39"/>
    </row>
    <row r="83" spans="13:20" ht="12.75">
      <c r="M83" s="47">
        <f t="shared" si="0"/>
        <v>11.5</v>
      </c>
      <c r="N83" s="48">
        <v>0</v>
      </c>
      <c r="O83" s="47"/>
      <c r="P83" s="48"/>
      <c r="Q83" s="47"/>
      <c r="R83" s="48"/>
      <c r="S83" s="38"/>
      <c r="T83" s="39"/>
    </row>
    <row r="84" spans="13:20" ht="12.75">
      <c r="M84" s="47">
        <f t="shared" si="0"/>
        <v>12</v>
      </c>
      <c r="N84" s="48">
        <v>0</v>
      </c>
      <c r="O84" s="47"/>
      <c r="P84" s="48"/>
      <c r="Q84" s="47"/>
      <c r="R84" s="48"/>
      <c r="S84" s="38"/>
      <c r="T84" s="20"/>
    </row>
    <row r="85" spans="13:20" ht="12.75">
      <c r="M85" s="47">
        <f t="shared" si="0"/>
        <v>12.5</v>
      </c>
      <c r="N85" s="48">
        <v>0</v>
      </c>
      <c r="O85" s="47"/>
      <c r="P85" s="48"/>
      <c r="Q85" s="47"/>
      <c r="R85" s="48"/>
      <c r="S85" s="38"/>
      <c r="T85" s="20"/>
    </row>
    <row r="86" spans="13:20" ht="12.75">
      <c r="M86" s="47">
        <f t="shared" si="0"/>
        <v>13</v>
      </c>
      <c r="N86" s="48">
        <v>0</v>
      </c>
      <c r="O86" s="47"/>
      <c r="P86" s="48"/>
      <c r="Q86" s="47"/>
      <c r="R86" s="48"/>
      <c r="S86" s="38"/>
      <c r="T86" s="20"/>
    </row>
    <row r="87" spans="13:20" ht="12.75">
      <c r="M87" s="47">
        <f t="shared" si="0"/>
        <v>13.5</v>
      </c>
      <c r="N87" s="48">
        <v>0</v>
      </c>
      <c r="O87" s="47"/>
      <c r="P87" s="48"/>
      <c r="Q87" s="47"/>
      <c r="R87" s="48"/>
      <c r="S87" s="38"/>
      <c r="T87" s="20"/>
    </row>
    <row r="88" spans="13:18" ht="12.75">
      <c r="M88" s="47">
        <f t="shared" si="0"/>
        <v>14</v>
      </c>
      <c r="N88" s="48">
        <v>0</v>
      </c>
      <c r="O88" s="47"/>
      <c r="P88" s="48"/>
      <c r="Q88" s="47"/>
      <c r="R88" s="48"/>
    </row>
    <row r="89" spans="13:18" ht="12.75">
      <c r="M89" s="47">
        <f t="shared" si="0"/>
        <v>14.5</v>
      </c>
      <c r="N89" s="48">
        <v>0</v>
      </c>
      <c r="O89" s="47"/>
      <c r="P89" s="48"/>
      <c r="Q89" s="47"/>
      <c r="R89" s="48"/>
    </row>
    <row r="90" spans="13:18" ht="12.75">
      <c r="M90" s="47">
        <f t="shared" si="0"/>
        <v>15</v>
      </c>
      <c r="N90" s="48">
        <v>0</v>
      </c>
      <c r="O90" s="47"/>
      <c r="P90" s="48"/>
      <c r="Q90" s="47"/>
      <c r="R90" s="48"/>
    </row>
    <row r="91" spans="13:18" ht="12.75">
      <c r="M91" s="47">
        <f t="shared" si="0"/>
        <v>15.5</v>
      </c>
      <c r="N91" s="48">
        <v>0</v>
      </c>
      <c r="O91" s="47"/>
      <c r="P91" s="48"/>
      <c r="Q91" s="47"/>
      <c r="R91" s="48"/>
    </row>
    <row r="92" spans="13:18" ht="12.75">
      <c r="M92" s="47">
        <f t="shared" si="0"/>
        <v>16</v>
      </c>
      <c r="N92" s="48">
        <v>0</v>
      </c>
      <c r="O92" s="47"/>
      <c r="P92" s="48"/>
      <c r="Q92" s="47"/>
      <c r="R92" s="48"/>
    </row>
    <row r="93" spans="13:18" ht="12.75">
      <c r="M93" s="47">
        <f t="shared" si="0"/>
        <v>16.5</v>
      </c>
      <c r="N93" s="48">
        <v>0</v>
      </c>
      <c r="O93" s="47"/>
      <c r="P93" s="48"/>
      <c r="Q93" s="47"/>
      <c r="R93" s="48"/>
    </row>
    <row r="94" spans="13:18" ht="12.75">
      <c r="M94" s="47">
        <f t="shared" si="0"/>
        <v>17</v>
      </c>
      <c r="N94" s="48">
        <v>0</v>
      </c>
      <c r="O94" s="47"/>
      <c r="P94" s="48"/>
      <c r="Q94" s="47"/>
      <c r="R94" s="48"/>
    </row>
    <row r="95" spans="13:18" ht="12.75">
      <c r="M95" s="47">
        <f t="shared" si="0"/>
        <v>17.5</v>
      </c>
      <c r="N95" s="48">
        <v>0</v>
      </c>
      <c r="O95" s="47"/>
      <c r="P95" s="48"/>
      <c r="Q95" s="47"/>
      <c r="R95" s="48"/>
    </row>
    <row r="96" spans="13:18" ht="12.75">
      <c r="M96" s="47">
        <f t="shared" si="0"/>
        <v>18</v>
      </c>
      <c r="N96" s="48">
        <v>0</v>
      </c>
      <c r="O96" s="47"/>
      <c r="P96" s="48"/>
      <c r="Q96" s="47"/>
      <c r="R96" s="48"/>
    </row>
    <row r="97" spans="13:18" ht="12.75">
      <c r="M97" s="47">
        <f t="shared" si="0"/>
        <v>18.5</v>
      </c>
      <c r="N97" s="48">
        <v>0</v>
      </c>
      <c r="O97" s="47"/>
      <c r="P97" s="48"/>
      <c r="Q97" s="47"/>
      <c r="R97" s="48"/>
    </row>
    <row r="98" spans="13:18" ht="12.75">
      <c r="M98" s="47">
        <f t="shared" si="0"/>
        <v>19</v>
      </c>
      <c r="N98" s="48">
        <v>0</v>
      </c>
      <c r="O98" s="47"/>
      <c r="P98" s="48"/>
      <c r="Q98" s="47"/>
      <c r="R98" s="48"/>
    </row>
    <row r="99" spans="13:18" ht="12.75">
      <c r="M99" s="47">
        <f t="shared" si="0"/>
        <v>19.5</v>
      </c>
      <c r="N99" s="48">
        <v>0</v>
      </c>
      <c r="O99" s="47"/>
      <c r="P99" s="48"/>
      <c r="Q99" s="47"/>
      <c r="R99" s="48"/>
    </row>
    <row r="100" spans="13:18" ht="12.75">
      <c r="M100" s="47">
        <f t="shared" si="0"/>
        <v>20</v>
      </c>
      <c r="N100" s="48">
        <v>0</v>
      </c>
      <c r="O100" s="49"/>
      <c r="P100" s="49"/>
      <c r="Q100" s="49"/>
      <c r="R100" s="49"/>
    </row>
    <row r="101" spans="13:18" ht="12.75">
      <c r="M101" s="47">
        <f t="shared" si="0"/>
        <v>20.5</v>
      </c>
      <c r="N101" s="48">
        <v>0</v>
      </c>
      <c r="O101" s="49"/>
      <c r="P101" s="49"/>
      <c r="Q101" s="49"/>
      <c r="R101" s="49"/>
    </row>
    <row r="102" spans="13:18" ht="12.75">
      <c r="M102" s="47">
        <f t="shared" si="0"/>
        <v>21</v>
      </c>
      <c r="N102" s="48">
        <v>0</v>
      </c>
      <c r="O102" s="49"/>
      <c r="P102" s="49"/>
      <c r="Q102" s="49"/>
      <c r="R102" s="49"/>
    </row>
    <row r="103" spans="13:18" ht="12.75">
      <c r="M103" s="47">
        <f t="shared" si="0"/>
        <v>21.5</v>
      </c>
      <c r="N103" s="48">
        <v>0</v>
      </c>
      <c r="O103" s="49"/>
      <c r="P103" s="49"/>
      <c r="Q103" s="49"/>
      <c r="R103" s="49"/>
    </row>
    <row r="104" spans="13:18" ht="12.75">
      <c r="M104" s="47">
        <f t="shared" si="0"/>
        <v>22</v>
      </c>
      <c r="N104" s="48">
        <v>1</v>
      </c>
      <c r="O104" s="49"/>
      <c r="P104" s="49"/>
      <c r="Q104" s="49"/>
      <c r="R104" s="49"/>
    </row>
    <row r="105" spans="13:18" ht="12.75">
      <c r="M105" s="47">
        <f t="shared" si="0"/>
        <v>22.5</v>
      </c>
      <c r="N105" s="48">
        <v>1.05</v>
      </c>
      <c r="O105" s="49"/>
      <c r="P105" s="49"/>
      <c r="Q105" s="49"/>
      <c r="R105" s="49"/>
    </row>
    <row r="106" spans="13:18" ht="12.75">
      <c r="M106" s="47">
        <f t="shared" si="0"/>
        <v>23</v>
      </c>
      <c r="N106" s="48">
        <f>N105+0.05</f>
        <v>1.1</v>
      </c>
      <c r="O106" s="49"/>
      <c r="P106" s="49"/>
      <c r="Q106" s="49"/>
      <c r="R106" s="49"/>
    </row>
    <row r="107" spans="13:18" ht="12.75">
      <c r="M107" s="47">
        <f t="shared" si="0"/>
        <v>23.5</v>
      </c>
      <c r="N107" s="48">
        <f>N106+0.05</f>
        <v>1.1500000000000001</v>
      </c>
      <c r="O107" s="49"/>
      <c r="P107" s="49"/>
      <c r="Q107" s="49"/>
      <c r="R107" s="49"/>
    </row>
    <row r="108" spans="13:18" ht="12.75">
      <c r="M108" s="47">
        <f t="shared" si="0"/>
        <v>24</v>
      </c>
      <c r="N108" s="48">
        <f>N107+0.05</f>
        <v>1.2000000000000002</v>
      </c>
      <c r="O108" s="49"/>
      <c r="P108" s="49"/>
      <c r="Q108" s="49"/>
      <c r="R108" s="49"/>
    </row>
    <row r="109" spans="13:18" ht="12.75">
      <c r="M109" s="47">
        <f t="shared" si="0"/>
        <v>24.5</v>
      </c>
      <c r="N109" s="48">
        <f aca="true" t="shared" si="1" ref="N109:N172">N108+0.05</f>
        <v>1.2500000000000002</v>
      </c>
      <c r="O109" s="49"/>
      <c r="P109" s="49"/>
      <c r="Q109" s="49"/>
      <c r="R109" s="49"/>
    </row>
    <row r="110" spans="13:18" ht="12.75">
      <c r="M110" s="47">
        <f t="shared" si="0"/>
        <v>25</v>
      </c>
      <c r="N110" s="48">
        <f t="shared" si="1"/>
        <v>1.3000000000000003</v>
      </c>
      <c r="O110" s="49"/>
      <c r="P110" s="49"/>
      <c r="Q110" s="49"/>
      <c r="R110" s="49"/>
    </row>
    <row r="111" spans="13:18" ht="12.75">
      <c r="M111" s="47">
        <f t="shared" si="0"/>
        <v>25.5</v>
      </c>
      <c r="N111" s="48">
        <f t="shared" si="1"/>
        <v>1.3500000000000003</v>
      </c>
      <c r="O111" s="49"/>
      <c r="P111" s="49"/>
      <c r="Q111" s="49"/>
      <c r="R111" s="49"/>
    </row>
    <row r="112" spans="13:18" ht="12.75">
      <c r="M112" s="47">
        <f t="shared" si="0"/>
        <v>26</v>
      </c>
      <c r="N112" s="48">
        <f t="shared" si="1"/>
        <v>1.4000000000000004</v>
      </c>
      <c r="O112" s="49"/>
      <c r="P112" s="49"/>
      <c r="Q112" s="49"/>
      <c r="R112" s="49"/>
    </row>
    <row r="113" spans="13:18" ht="12.75">
      <c r="M113" s="47">
        <f t="shared" si="0"/>
        <v>26.5</v>
      </c>
      <c r="N113" s="48">
        <f t="shared" si="1"/>
        <v>1.4500000000000004</v>
      </c>
      <c r="O113" s="49"/>
      <c r="P113" s="49"/>
      <c r="Q113" s="49"/>
      <c r="R113" s="49"/>
    </row>
    <row r="114" spans="13:18" ht="12.75">
      <c r="M114" s="47">
        <f t="shared" si="0"/>
        <v>27</v>
      </c>
      <c r="N114" s="48">
        <f t="shared" si="1"/>
        <v>1.5000000000000004</v>
      </c>
      <c r="O114" s="49"/>
      <c r="P114" s="49"/>
      <c r="Q114" s="49"/>
      <c r="R114" s="49"/>
    </row>
    <row r="115" spans="13:18" ht="12.75">
      <c r="M115" s="47">
        <f t="shared" si="0"/>
        <v>27.5</v>
      </c>
      <c r="N115" s="48">
        <f t="shared" si="1"/>
        <v>1.5500000000000005</v>
      </c>
      <c r="O115" s="49"/>
      <c r="P115" s="49"/>
      <c r="Q115" s="49"/>
      <c r="R115" s="49"/>
    </row>
    <row r="116" spans="13:18" ht="12.75">
      <c r="M116" s="47">
        <f t="shared" si="0"/>
        <v>28</v>
      </c>
      <c r="N116" s="48">
        <f t="shared" si="1"/>
        <v>1.6000000000000005</v>
      </c>
      <c r="O116" s="49"/>
      <c r="P116" s="49"/>
      <c r="Q116" s="49"/>
      <c r="R116" s="49"/>
    </row>
    <row r="117" spans="13:18" ht="12.75">
      <c r="M117" s="47">
        <f t="shared" si="0"/>
        <v>28.5</v>
      </c>
      <c r="N117" s="48">
        <f t="shared" si="1"/>
        <v>1.6500000000000006</v>
      </c>
      <c r="O117" s="49"/>
      <c r="P117" s="49"/>
      <c r="Q117" s="49"/>
      <c r="R117" s="49"/>
    </row>
    <row r="118" spans="13:18" ht="12.75">
      <c r="M118" s="47">
        <f t="shared" si="0"/>
        <v>29</v>
      </c>
      <c r="N118" s="48">
        <f t="shared" si="1"/>
        <v>1.7000000000000006</v>
      </c>
      <c r="O118" s="49"/>
      <c r="P118" s="49"/>
      <c r="Q118" s="49"/>
      <c r="R118" s="49"/>
    </row>
    <row r="119" spans="13:18" ht="12.75">
      <c r="M119" s="47">
        <f t="shared" si="0"/>
        <v>29.5</v>
      </c>
      <c r="N119" s="48">
        <f t="shared" si="1"/>
        <v>1.7500000000000007</v>
      </c>
      <c r="O119" s="49"/>
      <c r="P119" s="49"/>
      <c r="Q119" s="49"/>
      <c r="R119" s="49"/>
    </row>
    <row r="120" spans="13:18" ht="12.75">
      <c r="M120" s="47">
        <f t="shared" si="0"/>
        <v>30</v>
      </c>
      <c r="N120" s="48">
        <f t="shared" si="1"/>
        <v>1.8000000000000007</v>
      </c>
      <c r="O120" s="49"/>
      <c r="P120" s="49"/>
      <c r="Q120" s="49"/>
      <c r="R120" s="49"/>
    </row>
    <row r="121" spans="13:18" ht="12.75">
      <c r="M121" s="47">
        <f t="shared" si="0"/>
        <v>30.5</v>
      </c>
      <c r="N121" s="48">
        <f t="shared" si="1"/>
        <v>1.8500000000000008</v>
      </c>
      <c r="O121" s="49"/>
      <c r="P121" s="49"/>
      <c r="Q121" s="49"/>
      <c r="R121" s="49"/>
    </row>
    <row r="122" spans="13:18" ht="12.75">
      <c r="M122" s="47">
        <f t="shared" si="0"/>
        <v>31</v>
      </c>
      <c r="N122" s="48">
        <f t="shared" si="1"/>
        <v>1.9000000000000008</v>
      </c>
      <c r="O122" s="49"/>
      <c r="P122" s="49"/>
      <c r="Q122" s="49"/>
      <c r="R122" s="49"/>
    </row>
    <row r="123" spans="13:18" ht="12.75">
      <c r="M123" s="47">
        <f t="shared" si="0"/>
        <v>31.5</v>
      </c>
      <c r="N123" s="48">
        <f t="shared" si="1"/>
        <v>1.9500000000000008</v>
      </c>
      <c r="O123" s="49"/>
      <c r="P123" s="49"/>
      <c r="Q123" s="49"/>
      <c r="R123" s="49"/>
    </row>
    <row r="124" spans="13:18" ht="12.75">
      <c r="M124" s="47">
        <f t="shared" si="0"/>
        <v>32</v>
      </c>
      <c r="N124" s="48">
        <f t="shared" si="1"/>
        <v>2.000000000000001</v>
      </c>
      <c r="O124" s="49"/>
      <c r="P124" s="49"/>
      <c r="Q124" s="49"/>
      <c r="R124" s="49"/>
    </row>
    <row r="125" spans="13:18" ht="12.75">
      <c r="M125" s="47">
        <f t="shared" si="0"/>
        <v>32.5</v>
      </c>
      <c r="N125" s="48">
        <f t="shared" si="1"/>
        <v>2.0500000000000007</v>
      </c>
      <c r="O125" s="49"/>
      <c r="P125" s="49"/>
      <c r="Q125" s="49"/>
      <c r="R125" s="49"/>
    </row>
    <row r="126" spans="13:18" ht="12.75">
      <c r="M126" s="47">
        <f t="shared" si="0"/>
        <v>33</v>
      </c>
      <c r="N126" s="48">
        <f t="shared" si="1"/>
        <v>2.1000000000000005</v>
      </c>
      <c r="O126" s="49"/>
      <c r="P126" s="49"/>
      <c r="Q126" s="49"/>
      <c r="R126" s="49"/>
    </row>
    <row r="127" spans="13:18" ht="12.75">
      <c r="M127" s="47">
        <f t="shared" si="0"/>
        <v>33.5</v>
      </c>
      <c r="N127" s="48">
        <f t="shared" si="1"/>
        <v>2.1500000000000004</v>
      </c>
      <c r="O127" s="49"/>
      <c r="P127" s="49"/>
      <c r="Q127" s="49"/>
      <c r="R127" s="49"/>
    </row>
    <row r="128" spans="13:18" ht="12.75">
      <c r="M128" s="47">
        <f t="shared" si="0"/>
        <v>34</v>
      </c>
      <c r="N128" s="48">
        <f t="shared" si="1"/>
        <v>2.2</v>
      </c>
      <c r="O128" s="49"/>
      <c r="P128" s="49"/>
      <c r="Q128" s="49"/>
      <c r="R128" s="49"/>
    </row>
    <row r="129" spans="13:18" ht="12.75">
      <c r="M129" s="47">
        <f aca="true" t="shared" si="2" ref="M129:M146">M128+0.5</f>
        <v>34.5</v>
      </c>
      <c r="N129" s="48">
        <f t="shared" si="1"/>
        <v>2.25</v>
      </c>
      <c r="O129" s="49"/>
      <c r="P129" s="49"/>
      <c r="Q129" s="49"/>
      <c r="R129" s="49"/>
    </row>
    <row r="130" spans="13:18" ht="12.75">
      <c r="M130" s="47">
        <f t="shared" si="2"/>
        <v>35</v>
      </c>
      <c r="N130" s="48">
        <f t="shared" si="1"/>
        <v>2.3</v>
      </c>
      <c r="O130" s="49"/>
      <c r="P130" s="49"/>
      <c r="Q130" s="49"/>
      <c r="R130" s="49"/>
    </row>
    <row r="131" spans="13:18" ht="12.75">
      <c r="M131" s="47">
        <f t="shared" si="2"/>
        <v>35.5</v>
      </c>
      <c r="N131" s="48">
        <f t="shared" si="1"/>
        <v>2.3499999999999996</v>
      </c>
      <c r="O131" s="49"/>
      <c r="P131" s="49"/>
      <c r="Q131" s="49"/>
      <c r="R131" s="49"/>
    </row>
    <row r="132" spans="13:18" ht="12.75">
      <c r="M132" s="47">
        <f t="shared" si="2"/>
        <v>36</v>
      </c>
      <c r="N132" s="48">
        <f t="shared" si="1"/>
        <v>2.3999999999999995</v>
      </c>
      <c r="O132" s="49"/>
      <c r="P132" s="49"/>
      <c r="Q132" s="49"/>
      <c r="R132" s="49"/>
    </row>
    <row r="133" spans="13:18" ht="12.75">
      <c r="M133" s="47">
        <f t="shared" si="2"/>
        <v>36.5</v>
      </c>
      <c r="N133" s="48">
        <f t="shared" si="1"/>
        <v>2.4499999999999993</v>
      </c>
      <c r="O133" s="49"/>
      <c r="P133" s="49"/>
      <c r="Q133" s="49"/>
      <c r="R133" s="49"/>
    </row>
    <row r="134" spans="13:18" ht="12.75">
      <c r="M134" s="47">
        <f t="shared" si="2"/>
        <v>37</v>
      </c>
      <c r="N134" s="48">
        <f t="shared" si="1"/>
        <v>2.499999999999999</v>
      </c>
      <c r="O134" s="49"/>
      <c r="P134" s="49"/>
      <c r="Q134" s="49"/>
      <c r="R134" s="49"/>
    </row>
    <row r="135" spans="13:18" ht="12.75">
      <c r="M135" s="47">
        <f t="shared" si="2"/>
        <v>37.5</v>
      </c>
      <c r="N135" s="48">
        <f t="shared" si="1"/>
        <v>2.549999999999999</v>
      </c>
      <c r="O135" s="49"/>
      <c r="P135" s="49"/>
      <c r="Q135" s="49"/>
      <c r="R135" s="49"/>
    </row>
    <row r="136" spans="13:18" ht="12.75">
      <c r="M136" s="47">
        <f t="shared" si="2"/>
        <v>38</v>
      </c>
      <c r="N136" s="48">
        <f t="shared" si="1"/>
        <v>2.5999999999999988</v>
      </c>
      <c r="O136" s="49"/>
      <c r="P136" s="49"/>
      <c r="Q136" s="49"/>
      <c r="R136" s="49"/>
    </row>
    <row r="137" spans="13:18" ht="12.75">
      <c r="M137" s="47">
        <f t="shared" si="2"/>
        <v>38.5</v>
      </c>
      <c r="N137" s="48">
        <f t="shared" si="1"/>
        <v>2.6499999999999986</v>
      </c>
      <c r="O137" s="49"/>
      <c r="P137" s="49"/>
      <c r="Q137" s="49"/>
      <c r="R137" s="49"/>
    </row>
    <row r="138" spans="13:18" ht="12.75">
      <c r="M138" s="47">
        <f t="shared" si="2"/>
        <v>39</v>
      </c>
      <c r="N138" s="48">
        <f t="shared" si="1"/>
        <v>2.6999999999999984</v>
      </c>
      <c r="O138" s="49"/>
      <c r="P138" s="49"/>
      <c r="Q138" s="49"/>
      <c r="R138" s="49"/>
    </row>
    <row r="139" spans="13:18" ht="12.75">
      <c r="M139" s="47">
        <f t="shared" si="2"/>
        <v>39.5</v>
      </c>
      <c r="N139" s="48">
        <f t="shared" si="1"/>
        <v>2.7499999999999982</v>
      </c>
      <c r="O139" s="49"/>
      <c r="P139" s="49"/>
      <c r="Q139" s="49"/>
      <c r="R139" s="49"/>
    </row>
    <row r="140" spans="13:18" ht="12.75">
      <c r="M140" s="47">
        <f t="shared" si="2"/>
        <v>40</v>
      </c>
      <c r="N140" s="48">
        <f t="shared" si="1"/>
        <v>2.799999999999998</v>
      </c>
      <c r="O140" s="49"/>
      <c r="P140" s="49"/>
      <c r="Q140" s="49"/>
      <c r="R140" s="49"/>
    </row>
    <row r="141" spans="13:18" ht="12.75">
      <c r="M141" s="47">
        <f t="shared" si="2"/>
        <v>40.5</v>
      </c>
      <c r="N141" s="48">
        <f t="shared" si="1"/>
        <v>2.849999999999998</v>
      </c>
      <c r="O141" s="49"/>
      <c r="P141" s="49"/>
      <c r="Q141" s="49"/>
      <c r="R141" s="49"/>
    </row>
    <row r="142" spans="13:18" ht="12.75">
      <c r="M142" s="47">
        <f t="shared" si="2"/>
        <v>41</v>
      </c>
      <c r="N142" s="48">
        <f t="shared" si="1"/>
        <v>2.8999999999999977</v>
      </c>
      <c r="O142" s="49"/>
      <c r="P142" s="49"/>
      <c r="Q142" s="49"/>
      <c r="R142" s="49"/>
    </row>
    <row r="143" spans="13:18" ht="12.75">
      <c r="M143" s="47">
        <f t="shared" si="2"/>
        <v>41.5</v>
      </c>
      <c r="N143" s="48">
        <f t="shared" si="1"/>
        <v>2.9499999999999975</v>
      </c>
      <c r="O143" s="49"/>
      <c r="P143" s="49"/>
      <c r="Q143" s="49"/>
      <c r="R143" s="49"/>
    </row>
    <row r="144" spans="13:18" ht="12.75">
      <c r="M144" s="47">
        <f t="shared" si="2"/>
        <v>42</v>
      </c>
      <c r="N144" s="48">
        <f t="shared" si="1"/>
        <v>2.9999999999999973</v>
      </c>
      <c r="O144" s="49"/>
      <c r="P144" s="49"/>
      <c r="Q144" s="49"/>
      <c r="R144" s="49"/>
    </row>
    <row r="145" spans="13:18" ht="12.75">
      <c r="M145" s="47">
        <f t="shared" si="2"/>
        <v>42.5</v>
      </c>
      <c r="N145" s="48">
        <f t="shared" si="1"/>
        <v>3.049999999999997</v>
      </c>
      <c r="O145" s="49"/>
      <c r="P145" s="49"/>
      <c r="Q145" s="49"/>
      <c r="R145" s="49"/>
    </row>
    <row r="146" spans="13:18" ht="12.75">
      <c r="M146" s="47">
        <f t="shared" si="2"/>
        <v>43</v>
      </c>
      <c r="N146" s="48">
        <f t="shared" si="1"/>
        <v>3.099999999999997</v>
      </c>
      <c r="O146" s="49"/>
      <c r="P146" s="49"/>
      <c r="Q146" s="49"/>
      <c r="R146" s="49"/>
    </row>
    <row r="147" spans="13:18" ht="12.75">
      <c r="M147" s="47">
        <f>M146+0.5</f>
        <v>43.5</v>
      </c>
      <c r="N147" s="48">
        <f t="shared" si="1"/>
        <v>3.149999999999997</v>
      </c>
      <c r="O147" s="49"/>
      <c r="P147" s="49"/>
      <c r="Q147" s="49"/>
      <c r="R147" s="49"/>
    </row>
    <row r="148" spans="13:18" ht="12.75">
      <c r="M148" s="47">
        <f>M147+0.5</f>
        <v>44</v>
      </c>
      <c r="N148" s="48">
        <f t="shared" si="1"/>
        <v>3.1999999999999966</v>
      </c>
      <c r="O148" s="49"/>
      <c r="P148" s="49"/>
      <c r="Q148" s="49"/>
      <c r="R148" s="49"/>
    </row>
    <row r="149" spans="13:18" ht="12.75">
      <c r="M149" s="47">
        <f aca="true" t="shared" si="3" ref="M149:M212">M148+0.5</f>
        <v>44.5</v>
      </c>
      <c r="N149" s="48">
        <f t="shared" si="1"/>
        <v>3.2499999999999964</v>
      </c>
      <c r="O149" s="49"/>
      <c r="P149" s="49"/>
      <c r="Q149" s="49"/>
      <c r="R149" s="49"/>
    </row>
    <row r="150" spans="13:18" ht="12.75">
      <c r="M150" s="47">
        <f t="shared" si="3"/>
        <v>45</v>
      </c>
      <c r="N150" s="48">
        <f t="shared" si="1"/>
        <v>3.2999999999999963</v>
      </c>
      <c r="O150" s="49"/>
      <c r="P150" s="49"/>
      <c r="Q150" s="49"/>
      <c r="R150" s="49"/>
    </row>
    <row r="151" spans="13:18" ht="12.75">
      <c r="M151" s="47">
        <f t="shared" si="3"/>
        <v>45.5</v>
      </c>
      <c r="N151" s="48">
        <f t="shared" si="1"/>
        <v>3.349999999999996</v>
      </c>
      <c r="O151" s="49"/>
      <c r="P151" s="49"/>
      <c r="Q151" s="49"/>
      <c r="R151" s="49"/>
    </row>
    <row r="152" spans="13:18" ht="12.75">
      <c r="M152" s="47">
        <f t="shared" si="3"/>
        <v>46</v>
      </c>
      <c r="N152" s="48">
        <f t="shared" si="1"/>
        <v>3.399999999999996</v>
      </c>
      <c r="O152" s="49"/>
      <c r="P152" s="49"/>
      <c r="Q152" s="49"/>
      <c r="R152" s="49"/>
    </row>
    <row r="153" spans="13:18" ht="12.75">
      <c r="M153" s="47">
        <f t="shared" si="3"/>
        <v>46.5</v>
      </c>
      <c r="N153" s="48">
        <f t="shared" si="1"/>
        <v>3.4499999999999957</v>
      </c>
      <c r="O153" s="49"/>
      <c r="P153" s="49"/>
      <c r="Q153" s="49"/>
      <c r="R153" s="49"/>
    </row>
    <row r="154" spans="13:18" ht="12.75">
      <c r="M154" s="47">
        <f t="shared" si="3"/>
        <v>47</v>
      </c>
      <c r="N154" s="48">
        <f t="shared" si="1"/>
        <v>3.4999999999999956</v>
      </c>
      <c r="O154" s="49"/>
      <c r="P154" s="49"/>
      <c r="Q154" s="49"/>
      <c r="R154" s="49"/>
    </row>
    <row r="155" spans="13:18" ht="12.75">
      <c r="M155" s="47">
        <f t="shared" si="3"/>
        <v>47.5</v>
      </c>
      <c r="N155" s="48">
        <f t="shared" si="1"/>
        <v>3.5499999999999954</v>
      </c>
      <c r="O155" s="49"/>
      <c r="P155" s="49"/>
      <c r="Q155" s="49"/>
      <c r="R155" s="49"/>
    </row>
    <row r="156" spans="13:18" ht="12.75">
      <c r="M156" s="47">
        <f t="shared" si="3"/>
        <v>48</v>
      </c>
      <c r="N156" s="48">
        <f t="shared" si="1"/>
        <v>3.599999999999995</v>
      </c>
      <c r="O156" s="49"/>
      <c r="P156" s="49"/>
      <c r="Q156" s="49"/>
      <c r="R156" s="49"/>
    </row>
    <row r="157" spans="13:18" ht="12.75">
      <c r="M157" s="47">
        <f t="shared" si="3"/>
        <v>48.5</v>
      </c>
      <c r="N157" s="48">
        <f t="shared" si="1"/>
        <v>3.649999999999995</v>
      </c>
      <c r="O157" s="49"/>
      <c r="P157" s="49"/>
      <c r="Q157" s="49"/>
      <c r="R157" s="49"/>
    </row>
    <row r="158" spans="13:18" ht="12.75">
      <c r="M158" s="47">
        <f t="shared" si="3"/>
        <v>49</v>
      </c>
      <c r="N158" s="48">
        <f t="shared" si="1"/>
        <v>3.699999999999995</v>
      </c>
      <c r="O158" s="49"/>
      <c r="P158" s="49"/>
      <c r="Q158" s="49"/>
      <c r="R158" s="49"/>
    </row>
    <row r="159" spans="13:18" ht="12.75">
      <c r="M159" s="47">
        <f t="shared" si="3"/>
        <v>49.5</v>
      </c>
      <c r="N159" s="48">
        <f t="shared" si="1"/>
        <v>3.7499999999999947</v>
      </c>
      <c r="O159" s="49"/>
      <c r="P159" s="49"/>
      <c r="Q159" s="49"/>
      <c r="R159" s="49"/>
    </row>
    <row r="160" spans="13:18" ht="12.75">
      <c r="M160" s="47">
        <f t="shared" si="3"/>
        <v>50</v>
      </c>
      <c r="N160" s="48">
        <f t="shared" si="1"/>
        <v>3.7999999999999945</v>
      </c>
      <c r="O160" s="49"/>
      <c r="P160" s="49"/>
      <c r="Q160" s="49"/>
      <c r="R160" s="49"/>
    </row>
    <row r="161" spans="13:18" ht="12.75">
      <c r="M161" s="47">
        <f t="shared" si="3"/>
        <v>50.5</v>
      </c>
      <c r="N161" s="48">
        <f t="shared" si="1"/>
        <v>3.8499999999999943</v>
      </c>
      <c r="O161" s="49"/>
      <c r="P161" s="49"/>
      <c r="Q161" s="49"/>
      <c r="R161" s="49"/>
    </row>
    <row r="162" spans="13:18" ht="12.75">
      <c r="M162" s="47">
        <f t="shared" si="3"/>
        <v>51</v>
      </c>
      <c r="N162" s="48">
        <f t="shared" si="1"/>
        <v>3.899999999999994</v>
      </c>
      <c r="O162" s="49"/>
      <c r="P162" s="49"/>
      <c r="Q162" s="49"/>
      <c r="R162" s="49"/>
    </row>
    <row r="163" spans="13:18" ht="12.75">
      <c r="M163" s="47">
        <f t="shared" si="3"/>
        <v>51.5</v>
      </c>
      <c r="N163" s="48">
        <f t="shared" si="1"/>
        <v>3.949999999999994</v>
      </c>
      <c r="O163" s="49"/>
      <c r="P163" s="49"/>
      <c r="Q163" s="49"/>
      <c r="R163" s="49"/>
    </row>
    <row r="164" spans="13:18" ht="12.75">
      <c r="M164" s="47">
        <f t="shared" si="3"/>
        <v>52</v>
      </c>
      <c r="N164" s="48">
        <f t="shared" si="1"/>
        <v>3.999999999999994</v>
      </c>
      <c r="O164" s="49"/>
      <c r="P164" s="49"/>
      <c r="Q164" s="49"/>
      <c r="R164" s="49"/>
    </row>
    <row r="165" spans="13:18" ht="12.75">
      <c r="M165" s="47">
        <f t="shared" si="3"/>
        <v>52.5</v>
      </c>
      <c r="N165" s="48">
        <f t="shared" si="1"/>
        <v>4.049999999999994</v>
      </c>
      <c r="O165" s="49"/>
      <c r="P165" s="49"/>
      <c r="Q165" s="49"/>
      <c r="R165" s="49"/>
    </row>
    <row r="166" spans="13:18" ht="12.75">
      <c r="M166" s="47">
        <f t="shared" si="3"/>
        <v>53</v>
      </c>
      <c r="N166" s="48">
        <f t="shared" si="1"/>
        <v>4.099999999999993</v>
      </c>
      <c r="O166" s="49"/>
      <c r="P166" s="49"/>
      <c r="Q166" s="49"/>
      <c r="R166" s="49"/>
    </row>
    <row r="167" spans="13:18" ht="12.75">
      <c r="M167" s="47">
        <f t="shared" si="3"/>
        <v>53.5</v>
      </c>
      <c r="N167" s="48">
        <f t="shared" si="1"/>
        <v>4.149999999999993</v>
      </c>
      <c r="O167" s="49"/>
      <c r="P167" s="49"/>
      <c r="Q167" s="49"/>
      <c r="R167" s="49"/>
    </row>
    <row r="168" spans="13:18" ht="12.75">
      <c r="M168" s="47">
        <f t="shared" si="3"/>
        <v>54</v>
      </c>
      <c r="N168" s="48">
        <f t="shared" si="1"/>
        <v>4.199999999999993</v>
      </c>
      <c r="O168" s="49"/>
      <c r="P168" s="49"/>
      <c r="Q168" s="49"/>
      <c r="R168" s="49"/>
    </row>
    <row r="169" spans="13:18" ht="12.75">
      <c r="M169" s="47">
        <f t="shared" si="3"/>
        <v>54.5</v>
      </c>
      <c r="N169" s="48">
        <f t="shared" si="1"/>
        <v>4.249999999999993</v>
      </c>
      <c r="O169" s="49"/>
      <c r="P169" s="49"/>
      <c r="Q169" s="49"/>
      <c r="R169" s="49"/>
    </row>
    <row r="170" spans="13:18" ht="12.75">
      <c r="M170" s="47">
        <f t="shared" si="3"/>
        <v>55</v>
      </c>
      <c r="N170" s="48">
        <f t="shared" si="1"/>
        <v>4.299999999999993</v>
      </c>
      <c r="O170" s="49"/>
      <c r="P170" s="49"/>
      <c r="Q170" s="49"/>
      <c r="R170" s="49"/>
    </row>
    <row r="171" spans="13:18" ht="12.75">
      <c r="M171" s="47">
        <f t="shared" si="3"/>
        <v>55.5</v>
      </c>
      <c r="N171" s="48">
        <f t="shared" si="1"/>
        <v>4.3499999999999925</v>
      </c>
      <c r="O171" s="49"/>
      <c r="P171" s="49"/>
      <c r="Q171" s="49"/>
      <c r="R171" s="49"/>
    </row>
    <row r="172" spans="13:18" ht="12.75">
      <c r="M172" s="47">
        <f t="shared" si="3"/>
        <v>56</v>
      </c>
      <c r="N172" s="48">
        <f t="shared" si="1"/>
        <v>4.399999999999992</v>
      </c>
      <c r="O172" s="49"/>
      <c r="P172" s="49"/>
      <c r="Q172" s="49"/>
      <c r="R172" s="49"/>
    </row>
    <row r="173" spans="13:18" ht="12.75">
      <c r="M173" s="47">
        <f t="shared" si="3"/>
        <v>56.5</v>
      </c>
      <c r="N173" s="48">
        <f aca="true" t="shared" si="4" ref="N173:N236">N172+0.05</f>
        <v>4.449999999999992</v>
      </c>
      <c r="O173" s="49"/>
      <c r="P173" s="49"/>
      <c r="Q173" s="49"/>
      <c r="R173" s="49"/>
    </row>
    <row r="174" spans="13:18" ht="12.75">
      <c r="M174" s="47">
        <f t="shared" si="3"/>
        <v>57</v>
      </c>
      <c r="N174" s="48">
        <f t="shared" si="4"/>
        <v>4.499999999999992</v>
      </c>
      <c r="O174" s="49"/>
      <c r="P174" s="49"/>
      <c r="Q174" s="49"/>
      <c r="R174" s="49"/>
    </row>
    <row r="175" spans="13:18" ht="12.75">
      <c r="M175" s="47">
        <f t="shared" si="3"/>
        <v>57.5</v>
      </c>
      <c r="N175" s="48">
        <f t="shared" si="4"/>
        <v>4.549999999999992</v>
      </c>
      <c r="O175" s="49"/>
      <c r="P175" s="49"/>
      <c r="Q175" s="49"/>
      <c r="R175" s="49"/>
    </row>
    <row r="176" spans="13:18" ht="12.75">
      <c r="M176" s="47">
        <f t="shared" si="3"/>
        <v>58</v>
      </c>
      <c r="N176" s="48">
        <f t="shared" si="4"/>
        <v>4.599999999999992</v>
      </c>
      <c r="O176" s="49"/>
      <c r="P176" s="49"/>
      <c r="Q176" s="49"/>
      <c r="R176" s="49"/>
    </row>
    <row r="177" spans="13:18" ht="12.75">
      <c r="M177" s="47">
        <f t="shared" si="3"/>
        <v>58.5</v>
      </c>
      <c r="N177" s="48">
        <f t="shared" si="4"/>
        <v>4.6499999999999915</v>
      </c>
      <c r="O177" s="49"/>
      <c r="P177" s="49"/>
      <c r="Q177" s="49"/>
      <c r="R177" s="49"/>
    </row>
    <row r="178" spans="13:18" ht="12.75">
      <c r="M178" s="47">
        <f t="shared" si="3"/>
        <v>59</v>
      </c>
      <c r="N178" s="48">
        <f t="shared" si="4"/>
        <v>4.699999999999991</v>
      </c>
      <c r="O178" s="49"/>
      <c r="P178" s="49"/>
      <c r="Q178" s="49"/>
      <c r="R178" s="49"/>
    </row>
    <row r="179" spans="13:18" ht="12.75">
      <c r="M179" s="47">
        <f t="shared" si="3"/>
        <v>59.5</v>
      </c>
      <c r="N179" s="48">
        <f t="shared" si="4"/>
        <v>4.749999999999991</v>
      </c>
      <c r="O179" s="49"/>
      <c r="P179" s="49"/>
      <c r="Q179" s="49"/>
      <c r="R179" s="49"/>
    </row>
    <row r="180" spans="13:18" ht="12.75">
      <c r="M180" s="47">
        <f t="shared" si="3"/>
        <v>60</v>
      </c>
      <c r="N180" s="48">
        <f t="shared" si="4"/>
        <v>4.799999999999991</v>
      </c>
      <c r="O180" s="49"/>
      <c r="P180" s="49"/>
      <c r="Q180" s="49"/>
      <c r="R180" s="49"/>
    </row>
    <row r="181" spans="13:18" ht="12.75">
      <c r="M181" s="47">
        <f t="shared" si="3"/>
        <v>60.5</v>
      </c>
      <c r="N181" s="48">
        <f t="shared" si="4"/>
        <v>4.849999999999991</v>
      </c>
      <c r="O181" s="49"/>
      <c r="P181" s="49"/>
      <c r="Q181" s="49"/>
      <c r="R181" s="49"/>
    </row>
    <row r="182" spans="13:18" ht="12.75">
      <c r="M182" s="47">
        <f t="shared" si="3"/>
        <v>61</v>
      </c>
      <c r="N182" s="48">
        <f t="shared" si="4"/>
        <v>4.899999999999991</v>
      </c>
      <c r="O182" s="49"/>
      <c r="P182" s="49"/>
      <c r="Q182" s="49"/>
      <c r="R182" s="49"/>
    </row>
    <row r="183" spans="13:18" ht="12.75">
      <c r="M183" s="47">
        <f t="shared" si="3"/>
        <v>61.5</v>
      </c>
      <c r="N183" s="48">
        <f t="shared" si="4"/>
        <v>4.94999999999999</v>
      </c>
      <c r="O183" s="49"/>
      <c r="P183" s="49"/>
      <c r="Q183" s="49"/>
      <c r="R183" s="49"/>
    </row>
    <row r="184" spans="13:18" ht="12.75">
      <c r="M184" s="47">
        <f t="shared" si="3"/>
        <v>62</v>
      </c>
      <c r="N184" s="48">
        <f t="shared" si="4"/>
        <v>4.99999999999999</v>
      </c>
      <c r="O184" s="49"/>
      <c r="P184" s="49"/>
      <c r="Q184" s="49"/>
      <c r="R184" s="49"/>
    </row>
    <row r="185" spans="13:18" ht="12.75">
      <c r="M185" s="47">
        <f t="shared" si="3"/>
        <v>62.5</v>
      </c>
      <c r="N185" s="48">
        <f t="shared" si="4"/>
        <v>5.04999999999999</v>
      </c>
      <c r="O185" s="49"/>
      <c r="P185" s="49"/>
      <c r="Q185" s="49"/>
      <c r="R185" s="49"/>
    </row>
    <row r="186" spans="13:18" ht="12.75">
      <c r="M186" s="47">
        <f t="shared" si="3"/>
        <v>63</v>
      </c>
      <c r="N186" s="48">
        <f t="shared" si="4"/>
        <v>5.09999999999999</v>
      </c>
      <c r="O186" s="49"/>
      <c r="P186" s="49"/>
      <c r="Q186" s="49"/>
      <c r="R186" s="49"/>
    </row>
    <row r="187" spans="13:18" ht="12.75">
      <c r="M187" s="47">
        <f t="shared" si="3"/>
        <v>63.5</v>
      </c>
      <c r="N187" s="48">
        <f t="shared" si="4"/>
        <v>5.14999999999999</v>
      </c>
      <c r="O187" s="49"/>
      <c r="P187" s="49"/>
      <c r="Q187" s="49"/>
      <c r="R187" s="49"/>
    </row>
    <row r="188" spans="13:18" ht="12.75">
      <c r="M188" s="47">
        <f t="shared" si="3"/>
        <v>64</v>
      </c>
      <c r="N188" s="48">
        <f t="shared" si="4"/>
        <v>5.1999999999999895</v>
      </c>
      <c r="O188" s="49"/>
      <c r="P188" s="49"/>
      <c r="Q188" s="49"/>
      <c r="R188" s="49"/>
    </row>
    <row r="189" spans="13:18" ht="12.75">
      <c r="M189" s="47">
        <f t="shared" si="3"/>
        <v>64.5</v>
      </c>
      <c r="N189" s="48">
        <f t="shared" si="4"/>
        <v>5.249999999999989</v>
      </c>
      <c r="O189" s="49"/>
      <c r="P189" s="49"/>
      <c r="Q189" s="49"/>
      <c r="R189" s="49"/>
    </row>
    <row r="190" spans="13:18" ht="12.75">
      <c r="M190" s="47">
        <f t="shared" si="3"/>
        <v>65</v>
      </c>
      <c r="N190" s="48">
        <f t="shared" si="4"/>
        <v>5.299999999999989</v>
      </c>
      <c r="O190" s="49"/>
      <c r="P190" s="49"/>
      <c r="Q190" s="49"/>
      <c r="R190" s="49"/>
    </row>
    <row r="191" spans="13:18" ht="12.75">
      <c r="M191" s="47">
        <f t="shared" si="3"/>
        <v>65.5</v>
      </c>
      <c r="N191" s="48">
        <f t="shared" si="4"/>
        <v>5.349999999999989</v>
      </c>
      <c r="O191" s="49"/>
      <c r="P191" s="49"/>
      <c r="Q191" s="49"/>
      <c r="R191" s="49"/>
    </row>
    <row r="192" spans="13:18" ht="12.75">
      <c r="M192" s="47">
        <f t="shared" si="3"/>
        <v>66</v>
      </c>
      <c r="N192" s="48">
        <f t="shared" si="4"/>
        <v>5.399999999999989</v>
      </c>
      <c r="O192" s="49"/>
      <c r="P192" s="49"/>
      <c r="Q192" s="49"/>
      <c r="R192" s="49"/>
    </row>
    <row r="193" spans="13:18" ht="12.75">
      <c r="M193" s="47">
        <f t="shared" si="3"/>
        <v>66.5</v>
      </c>
      <c r="N193" s="48">
        <f t="shared" si="4"/>
        <v>5.449999999999989</v>
      </c>
      <c r="O193" s="49"/>
      <c r="P193" s="49"/>
      <c r="Q193" s="49"/>
      <c r="R193" s="49"/>
    </row>
    <row r="194" spans="13:18" ht="12.75">
      <c r="M194" s="47">
        <f t="shared" si="3"/>
        <v>67</v>
      </c>
      <c r="N194" s="48">
        <f t="shared" si="4"/>
        <v>5.4999999999999885</v>
      </c>
      <c r="O194" s="49"/>
      <c r="P194" s="49"/>
      <c r="Q194" s="49"/>
      <c r="R194" s="49"/>
    </row>
    <row r="195" spans="13:18" ht="12.75">
      <c r="M195" s="47">
        <f t="shared" si="3"/>
        <v>67.5</v>
      </c>
      <c r="N195" s="48">
        <f t="shared" si="4"/>
        <v>5.549999999999988</v>
      </c>
      <c r="O195" s="49"/>
      <c r="P195" s="49"/>
      <c r="Q195" s="49"/>
      <c r="R195" s="49"/>
    </row>
    <row r="196" spans="13:18" ht="12.75">
      <c r="M196" s="47">
        <f t="shared" si="3"/>
        <v>68</v>
      </c>
      <c r="N196" s="48">
        <f t="shared" si="4"/>
        <v>5.599999999999988</v>
      </c>
      <c r="O196" s="49"/>
      <c r="P196" s="49"/>
      <c r="Q196" s="49"/>
      <c r="R196" s="49"/>
    </row>
    <row r="197" spans="13:18" ht="12.75">
      <c r="M197" s="47">
        <f t="shared" si="3"/>
        <v>68.5</v>
      </c>
      <c r="N197" s="48">
        <f t="shared" si="4"/>
        <v>5.649999999999988</v>
      </c>
      <c r="O197" s="49"/>
      <c r="P197" s="49"/>
      <c r="Q197" s="49"/>
      <c r="R197" s="49"/>
    </row>
    <row r="198" spans="13:18" ht="12.75">
      <c r="M198" s="47">
        <f t="shared" si="3"/>
        <v>69</v>
      </c>
      <c r="N198" s="48">
        <f t="shared" si="4"/>
        <v>5.699999999999988</v>
      </c>
      <c r="O198" s="49"/>
      <c r="P198" s="49"/>
      <c r="Q198" s="49"/>
      <c r="R198" s="49"/>
    </row>
    <row r="199" spans="13:18" ht="12.75">
      <c r="M199" s="47">
        <f t="shared" si="3"/>
        <v>69.5</v>
      </c>
      <c r="N199" s="48">
        <f t="shared" si="4"/>
        <v>5.749999999999988</v>
      </c>
      <c r="O199" s="49"/>
      <c r="P199" s="49"/>
      <c r="Q199" s="49"/>
      <c r="R199" s="49"/>
    </row>
    <row r="200" spans="13:18" ht="12.75">
      <c r="M200" s="47">
        <f t="shared" si="3"/>
        <v>70</v>
      </c>
      <c r="N200" s="48">
        <f t="shared" si="4"/>
        <v>5.799999999999987</v>
      </c>
      <c r="O200" s="49"/>
      <c r="P200" s="49"/>
      <c r="Q200" s="49"/>
      <c r="R200" s="49"/>
    </row>
    <row r="201" spans="13:14" ht="12.75">
      <c r="M201" s="47">
        <f t="shared" si="3"/>
        <v>70.5</v>
      </c>
      <c r="N201" s="48">
        <f t="shared" si="4"/>
        <v>5.849999999999987</v>
      </c>
    </row>
    <row r="202" spans="13:14" ht="12.75">
      <c r="M202" s="47">
        <f t="shared" si="3"/>
        <v>71</v>
      </c>
      <c r="N202" s="48">
        <f t="shared" si="4"/>
        <v>5.899999999999987</v>
      </c>
    </row>
    <row r="203" spans="13:14" ht="12.75">
      <c r="M203" s="47">
        <f t="shared" si="3"/>
        <v>71.5</v>
      </c>
      <c r="N203" s="48">
        <f t="shared" si="4"/>
        <v>5.949999999999987</v>
      </c>
    </row>
    <row r="204" spans="13:14" ht="12.75">
      <c r="M204" s="47">
        <f t="shared" si="3"/>
        <v>72</v>
      </c>
      <c r="N204" s="48">
        <f t="shared" si="4"/>
        <v>5.999999999999987</v>
      </c>
    </row>
    <row r="205" spans="13:14" ht="12.75">
      <c r="M205" s="47">
        <f t="shared" si="3"/>
        <v>72.5</v>
      </c>
      <c r="N205" s="48">
        <f t="shared" si="4"/>
        <v>6.0499999999999865</v>
      </c>
    </row>
    <row r="206" spans="13:14" ht="12.75">
      <c r="M206" s="47">
        <f t="shared" si="3"/>
        <v>73</v>
      </c>
      <c r="N206" s="48">
        <f t="shared" si="4"/>
        <v>6.099999999999986</v>
      </c>
    </row>
    <row r="207" spans="13:14" ht="12.75">
      <c r="M207" s="47">
        <f t="shared" si="3"/>
        <v>73.5</v>
      </c>
      <c r="N207" s="48">
        <f t="shared" si="4"/>
        <v>6.149999999999986</v>
      </c>
    </row>
    <row r="208" spans="13:14" ht="12.75">
      <c r="M208" s="47">
        <f t="shared" si="3"/>
        <v>74</v>
      </c>
      <c r="N208" s="48">
        <f t="shared" si="4"/>
        <v>6.199999999999986</v>
      </c>
    </row>
    <row r="209" spans="13:14" ht="12.75">
      <c r="M209" s="47">
        <f t="shared" si="3"/>
        <v>74.5</v>
      </c>
      <c r="N209" s="48">
        <f t="shared" si="4"/>
        <v>6.249999999999986</v>
      </c>
    </row>
    <row r="210" spans="13:14" ht="12.75">
      <c r="M210" s="47">
        <f t="shared" si="3"/>
        <v>75</v>
      </c>
      <c r="N210" s="48">
        <f t="shared" si="4"/>
        <v>6.299999999999986</v>
      </c>
    </row>
    <row r="211" spans="13:14" ht="12.75">
      <c r="M211" s="47">
        <f t="shared" si="3"/>
        <v>75.5</v>
      </c>
      <c r="N211" s="48">
        <f t="shared" si="4"/>
        <v>6.349999999999985</v>
      </c>
    </row>
    <row r="212" spans="13:14" ht="12.75">
      <c r="M212" s="47">
        <f t="shared" si="3"/>
        <v>76</v>
      </c>
      <c r="N212" s="48">
        <f t="shared" si="4"/>
        <v>6.399999999999985</v>
      </c>
    </row>
    <row r="213" spans="13:14" ht="12.75">
      <c r="M213" s="47">
        <f>M212+0.5</f>
        <v>76.5</v>
      </c>
      <c r="N213" s="48">
        <f t="shared" si="4"/>
        <v>6.449999999999985</v>
      </c>
    </row>
    <row r="214" spans="13:14" ht="12.75">
      <c r="M214" s="47">
        <f>M213+0.5</f>
        <v>77</v>
      </c>
      <c r="N214" s="48">
        <f t="shared" si="4"/>
        <v>6.499999999999985</v>
      </c>
    </row>
    <row r="215" spans="13:14" ht="12.75">
      <c r="M215" s="47">
        <f aca="true" t="shared" si="5" ref="M215:M235">M214+0.5</f>
        <v>77.5</v>
      </c>
      <c r="N215" s="48">
        <f t="shared" si="4"/>
        <v>6.549999999999985</v>
      </c>
    </row>
    <row r="216" spans="13:14" ht="12.75">
      <c r="M216" s="47">
        <f t="shared" si="5"/>
        <v>78</v>
      </c>
      <c r="N216" s="48">
        <f t="shared" si="4"/>
        <v>6.5999999999999845</v>
      </c>
    </row>
    <row r="217" spans="13:14" ht="12.75">
      <c r="M217" s="47">
        <f t="shared" si="5"/>
        <v>78.5</v>
      </c>
      <c r="N217" s="48">
        <f t="shared" si="4"/>
        <v>6.649999999999984</v>
      </c>
    </row>
    <row r="218" spans="13:14" ht="12.75">
      <c r="M218" s="47">
        <f t="shared" si="5"/>
        <v>79</v>
      </c>
      <c r="N218" s="48">
        <f t="shared" si="4"/>
        <v>6.699999999999984</v>
      </c>
    </row>
    <row r="219" spans="13:14" ht="12.75">
      <c r="M219" s="47">
        <f t="shared" si="5"/>
        <v>79.5</v>
      </c>
      <c r="N219" s="48">
        <f t="shared" si="4"/>
        <v>6.749999999999984</v>
      </c>
    </row>
    <row r="220" spans="13:14" ht="12.75">
      <c r="M220" s="47">
        <f t="shared" si="5"/>
        <v>80</v>
      </c>
      <c r="N220" s="48">
        <f t="shared" si="4"/>
        <v>6.799999999999984</v>
      </c>
    </row>
    <row r="221" spans="13:14" ht="12.75">
      <c r="M221" s="47">
        <f t="shared" si="5"/>
        <v>80.5</v>
      </c>
      <c r="N221" s="48">
        <f t="shared" si="4"/>
        <v>6.849999999999984</v>
      </c>
    </row>
    <row r="222" spans="13:14" ht="12.75">
      <c r="M222" s="47">
        <f t="shared" si="5"/>
        <v>81</v>
      </c>
      <c r="N222" s="48">
        <f t="shared" si="4"/>
        <v>6.8999999999999835</v>
      </c>
    </row>
    <row r="223" spans="13:14" ht="12.75">
      <c r="M223" s="47">
        <f t="shared" si="5"/>
        <v>81.5</v>
      </c>
      <c r="N223" s="48">
        <f t="shared" si="4"/>
        <v>6.949999999999983</v>
      </c>
    </row>
    <row r="224" spans="13:14" ht="12.75">
      <c r="M224" s="47">
        <f t="shared" si="5"/>
        <v>82</v>
      </c>
      <c r="N224" s="48">
        <f t="shared" si="4"/>
        <v>6.999999999999983</v>
      </c>
    </row>
    <row r="225" spans="13:14" ht="12.75">
      <c r="M225" s="47">
        <f t="shared" si="5"/>
        <v>82.5</v>
      </c>
      <c r="N225" s="48">
        <f t="shared" si="4"/>
        <v>7.049999999999983</v>
      </c>
    </row>
    <row r="226" spans="13:14" ht="12.75">
      <c r="M226" s="47">
        <f t="shared" si="5"/>
        <v>83</v>
      </c>
      <c r="N226" s="48">
        <f t="shared" si="4"/>
        <v>7.099999999999983</v>
      </c>
    </row>
    <row r="227" spans="13:14" ht="12.75">
      <c r="M227" s="47">
        <f t="shared" si="5"/>
        <v>83.5</v>
      </c>
      <c r="N227" s="48">
        <f t="shared" si="4"/>
        <v>7.149999999999983</v>
      </c>
    </row>
    <row r="228" spans="13:14" ht="12.75">
      <c r="M228" s="47">
        <f t="shared" si="5"/>
        <v>84</v>
      </c>
      <c r="N228" s="48">
        <f t="shared" si="4"/>
        <v>7.199999999999982</v>
      </c>
    </row>
    <row r="229" spans="13:14" ht="12.75">
      <c r="M229" s="47">
        <f t="shared" si="5"/>
        <v>84.5</v>
      </c>
      <c r="N229" s="48">
        <f t="shared" si="4"/>
        <v>7.249999999999982</v>
      </c>
    </row>
    <row r="230" spans="13:14" ht="12.75">
      <c r="M230" s="47">
        <f t="shared" si="5"/>
        <v>85</v>
      </c>
      <c r="N230" s="48">
        <f t="shared" si="4"/>
        <v>7.299999999999982</v>
      </c>
    </row>
    <row r="231" spans="13:14" ht="12.75">
      <c r="M231" s="47">
        <f t="shared" si="5"/>
        <v>85.5</v>
      </c>
      <c r="N231" s="48">
        <f t="shared" si="4"/>
        <v>7.349999999999982</v>
      </c>
    </row>
    <row r="232" spans="13:14" ht="12.75">
      <c r="M232" s="47">
        <f t="shared" si="5"/>
        <v>86</v>
      </c>
      <c r="N232" s="48">
        <f t="shared" si="4"/>
        <v>7.399999999999982</v>
      </c>
    </row>
    <row r="233" spans="13:14" ht="12.75">
      <c r="M233" s="47">
        <f t="shared" si="5"/>
        <v>86.5</v>
      </c>
      <c r="N233" s="48">
        <f t="shared" si="4"/>
        <v>7.4499999999999815</v>
      </c>
    </row>
    <row r="234" spans="13:14" ht="12.75">
      <c r="M234" s="47">
        <f t="shared" si="5"/>
        <v>87</v>
      </c>
      <c r="N234" s="48">
        <f t="shared" si="4"/>
        <v>7.499999999999981</v>
      </c>
    </row>
    <row r="235" spans="13:14" ht="12.75">
      <c r="M235" s="47">
        <f t="shared" si="5"/>
        <v>87.5</v>
      </c>
      <c r="N235" s="48">
        <f t="shared" si="4"/>
        <v>7.549999999999981</v>
      </c>
    </row>
    <row r="236" spans="13:14" ht="12.75">
      <c r="M236" s="47">
        <f>M235+0.5</f>
        <v>88</v>
      </c>
      <c r="N236" s="48">
        <f t="shared" si="4"/>
        <v>7.599999999999981</v>
      </c>
    </row>
    <row r="237" spans="13:14" ht="12.75">
      <c r="M237" s="47">
        <f>M236+0.5</f>
        <v>88.5</v>
      </c>
      <c r="N237" s="48">
        <f aca="true" t="shared" si="6" ref="N237:N244">N236+0.05</f>
        <v>7.649999999999981</v>
      </c>
    </row>
    <row r="238" spans="13:14" ht="12.75">
      <c r="M238" s="47">
        <f aca="true" t="shared" si="7" ref="M238:M244">M237+0.5</f>
        <v>89</v>
      </c>
      <c r="N238" s="48">
        <f t="shared" si="6"/>
        <v>7.699999999999981</v>
      </c>
    </row>
    <row r="239" spans="13:14" ht="12.75">
      <c r="M239" s="47">
        <f t="shared" si="7"/>
        <v>89.5</v>
      </c>
      <c r="N239" s="48">
        <f t="shared" si="6"/>
        <v>7.7499999999999805</v>
      </c>
    </row>
    <row r="240" spans="13:14" ht="12.75">
      <c r="M240" s="47">
        <f t="shared" si="7"/>
        <v>90</v>
      </c>
      <c r="N240" s="48">
        <f t="shared" si="6"/>
        <v>7.79999999999998</v>
      </c>
    </row>
    <row r="241" spans="13:14" ht="12.75">
      <c r="M241" s="47">
        <f t="shared" si="7"/>
        <v>90.5</v>
      </c>
      <c r="N241" s="48">
        <f t="shared" si="6"/>
        <v>7.84999999999998</v>
      </c>
    </row>
    <row r="242" spans="13:14" ht="12.75">
      <c r="M242" s="47">
        <f t="shared" si="7"/>
        <v>91</v>
      </c>
      <c r="N242" s="48">
        <f t="shared" si="6"/>
        <v>7.89999999999998</v>
      </c>
    </row>
    <row r="243" spans="13:14" ht="12.75">
      <c r="M243" s="47">
        <f t="shared" si="7"/>
        <v>91.5</v>
      </c>
      <c r="N243" s="48">
        <f t="shared" si="6"/>
        <v>7.94999999999998</v>
      </c>
    </row>
    <row r="244" spans="13:14" ht="12.75">
      <c r="M244" s="47">
        <f t="shared" si="7"/>
        <v>92</v>
      </c>
      <c r="N244" s="48">
        <f t="shared" si="6"/>
        <v>7.99999999999998</v>
      </c>
    </row>
    <row r="245" ht="12.75">
      <c r="M245" s="47"/>
    </row>
    <row r="246" ht="12.75">
      <c r="M246" s="47"/>
    </row>
  </sheetData>
  <sheetProtection password="C65F" sheet="1" formatCells="0" formatRows="0"/>
  <mergeCells count="64">
    <mergeCell ref="K43:L44"/>
    <mergeCell ref="A29:A31"/>
    <mergeCell ref="D34:D37"/>
    <mergeCell ref="E34:E37"/>
    <mergeCell ref="F35:L35"/>
    <mergeCell ref="D38:F38"/>
    <mergeCell ref="G38:H38"/>
    <mergeCell ref="I38:L38"/>
    <mergeCell ref="D39:L40"/>
    <mergeCell ref="A17:A18"/>
    <mergeCell ref="B29:B33"/>
    <mergeCell ref="C29:C33"/>
    <mergeCell ref="A19:A20"/>
    <mergeCell ref="B19:B20"/>
    <mergeCell ref="C19:C20"/>
    <mergeCell ref="A1:A2"/>
    <mergeCell ref="B17:B18"/>
    <mergeCell ref="C17:C18"/>
    <mergeCell ref="A9:A11"/>
    <mergeCell ref="A12:A16"/>
    <mergeCell ref="B12:B16"/>
    <mergeCell ref="C12:C16"/>
    <mergeCell ref="B1:F1"/>
    <mergeCell ref="B2:F2"/>
    <mergeCell ref="B9:B11"/>
    <mergeCell ref="C9:C11"/>
    <mergeCell ref="K1:L1"/>
    <mergeCell ref="H1:I1"/>
    <mergeCell ref="H2:I2"/>
    <mergeCell ref="H3:I3"/>
    <mergeCell ref="J2:L6"/>
    <mergeCell ref="H5:I5"/>
    <mergeCell ref="H6:I6"/>
    <mergeCell ref="H4:I4"/>
    <mergeCell ref="A43:E44"/>
    <mergeCell ref="B45:E45"/>
    <mergeCell ref="F43:G45"/>
    <mergeCell ref="H43:J45"/>
    <mergeCell ref="B3:F3"/>
    <mergeCell ref="B4:F4"/>
    <mergeCell ref="D6:F6"/>
    <mergeCell ref="B5:F5"/>
    <mergeCell ref="D8:L8"/>
    <mergeCell ref="D9:L11"/>
    <mergeCell ref="I42:J42"/>
    <mergeCell ref="K42:L42"/>
    <mergeCell ref="F36:L36"/>
    <mergeCell ref="C42:E42"/>
    <mergeCell ref="O45:R45"/>
    <mergeCell ref="A34:A37"/>
    <mergeCell ref="B34:B37"/>
    <mergeCell ref="C34:C37"/>
    <mergeCell ref="F34:L34"/>
    <mergeCell ref="F37:L37"/>
    <mergeCell ref="D12:L16"/>
    <mergeCell ref="D17:L18"/>
    <mergeCell ref="D19:L20"/>
    <mergeCell ref="D21:L28"/>
    <mergeCell ref="K45:L45"/>
    <mergeCell ref="A21:A28"/>
    <mergeCell ref="B21:B28"/>
    <mergeCell ref="C21:C28"/>
    <mergeCell ref="D29:L33"/>
    <mergeCell ref="F42:H42"/>
  </mergeCells>
  <dataValidations count="2">
    <dataValidation type="list" allowBlank="1" showInputMessage="1" showErrorMessage="1" sqref="H4:I4">
      <formula1>$X$3:$X$4</formula1>
    </dataValidation>
    <dataValidation type="list" allowBlank="1" showInputMessage="1" showErrorMessage="1" sqref="A32">
      <formula1>$X$30:$X$31</formula1>
    </dataValidation>
  </dataValidations>
  <printOptions gridLines="1" horizontalCentered="1" verticalCentered="1"/>
  <pageMargins left="0.11811023622047245" right="0.11811023622047245" top="0.19" bottom="0" header="0" footer="0"/>
  <pageSetup horizontalDpi="600" verticalDpi="600" orientation="portrait" paperSize="9" scale="95" r:id="rId3"/>
  <legacyDrawing r:id="rId2"/>
  <oleObjects>
    <oleObject progId="Word.Picture.8" shapeId="7779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BILLAT</dc:creator>
  <cp:keywords/>
  <dc:description/>
  <cp:lastModifiedBy>User</cp:lastModifiedBy>
  <cp:lastPrinted>2007-05-30T18:53:56Z</cp:lastPrinted>
  <dcterms:created xsi:type="dcterms:W3CDTF">2006-12-04T15:39:01Z</dcterms:created>
  <dcterms:modified xsi:type="dcterms:W3CDTF">2009-06-05T17:07:44Z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